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rgscoach.sharepoint.com/sites/Algemeen/Gedeelde documenten/De RGS Coach opdrachtgevers/De Leeuw van Putten/DLvP variantenstudie in 1 dag/"/>
    </mc:Choice>
  </mc:AlternateContent>
  <xr:revisionPtr revIDLastSave="0" documentId="8_{484A75B7-7888-4FE7-AA5B-5BA1D6FE6393}" xr6:coauthVersionLast="47" xr6:coauthVersionMax="47" xr10:uidLastSave="{00000000-0000-0000-0000-000000000000}"/>
  <bookViews>
    <workbookView xWindow="30600" yWindow="1185" windowWidth="29040" windowHeight="15720" xr2:uid="{6630CF40-F7B7-4E2E-BB1D-625CF0BC0F13}"/>
  </bookViews>
  <sheets>
    <sheet name="Input TCOtool" sheetId="1" r:id="rId1"/>
  </sheets>
  <definedNames>
    <definedName name="_xlnm._FilterDatabase" localSheetId="0" hidden="1">'Input TCOtool'!$B$3:$W$320</definedName>
    <definedName name="_xlnm.Print_Area" localSheetId="0">'Input TCOtool'!$B$1:$W$309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33" i="1"/>
  <c r="L232" i="1"/>
  <c r="L231" i="1"/>
  <c r="L230" i="1"/>
  <c r="L229" i="1"/>
  <c r="L228" i="1"/>
  <c r="L227" i="1"/>
  <c r="L226" i="1"/>
  <c r="L225" i="1"/>
  <c r="L224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K155" i="1"/>
  <c r="K284" i="1" s="1"/>
  <c r="M284" i="1"/>
  <c r="X21" i="1"/>
  <c r="W21" i="1"/>
  <c r="V21" i="1"/>
  <c r="U21" i="1"/>
  <c r="T21" i="1"/>
  <c r="S21" i="1"/>
  <c r="R21" i="1"/>
  <c r="Q21" i="1"/>
  <c r="P21" i="1"/>
  <c r="O21" i="1"/>
  <c r="N21" i="1"/>
  <c r="X17" i="1"/>
  <c r="W17" i="1"/>
  <c r="V17" i="1"/>
  <c r="U17" i="1"/>
  <c r="T17" i="1"/>
  <c r="S17" i="1"/>
  <c r="R17" i="1"/>
  <c r="Q17" i="1"/>
  <c r="P17" i="1"/>
  <c r="O17" i="1"/>
  <c r="N17" i="1"/>
  <c r="X16" i="1"/>
  <c r="W16" i="1"/>
  <c r="V16" i="1"/>
  <c r="U16" i="1"/>
  <c r="T16" i="1"/>
  <c r="S16" i="1"/>
  <c r="R16" i="1"/>
  <c r="Q16" i="1"/>
  <c r="P16" i="1"/>
  <c r="O16" i="1"/>
  <c r="N16" i="1"/>
  <c r="X15" i="1"/>
  <c r="W15" i="1"/>
  <c r="V15" i="1"/>
  <c r="U15" i="1"/>
  <c r="T15" i="1"/>
  <c r="S15" i="1"/>
  <c r="R15" i="1"/>
  <c r="Q15" i="1"/>
  <c r="P15" i="1"/>
  <c r="O15" i="1"/>
  <c r="N15" i="1"/>
  <c r="M21" i="1"/>
  <c r="M17" i="1"/>
  <c r="M16" i="1"/>
  <c r="M15" i="1"/>
  <c r="L21" i="1"/>
  <c r="L17" i="1"/>
  <c r="L16" i="1"/>
  <c r="L15" i="1"/>
  <c r="M56" i="1"/>
  <c r="K56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M155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M223" i="1"/>
  <c r="X223" i="1"/>
  <c r="W223" i="1"/>
  <c r="V223" i="1"/>
  <c r="U223" i="1"/>
  <c r="T223" i="1"/>
  <c r="S223" i="1"/>
  <c r="R223" i="1"/>
  <c r="Q223" i="1"/>
  <c r="P223" i="1"/>
  <c r="O223" i="1"/>
  <c r="N223" i="1"/>
  <c r="L223" i="1"/>
  <c r="K223" i="1"/>
  <c r="K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X309" i="1"/>
  <c r="V309" i="1"/>
  <c r="T309" i="1"/>
  <c r="R309" i="1"/>
  <c r="P309" i="1"/>
  <c r="N309" i="1"/>
  <c r="L309" i="1"/>
  <c r="X308" i="1"/>
  <c r="V308" i="1"/>
  <c r="T308" i="1"/>
  <c r="R308" i="1"/>
  <c r="P308" i="1"/>
  <c r="N308" i="1"/>
  <c r="L308" i="1"/>
  <c r="X307" i="1"/>
  <c r="V307" i="1"/>
  <c r="T307" i="1"/>
  <c r="R307" i="1"/>
  <c r="P307" i="1"/>
  <c r="N307" i="1"/>
  <c r="L307" i="1"/>
  <c r="X306" i="1"/>
  <c r="V306" i="1"/>
  <c r="T306" i="1"/>
  <c r="R306" i="1"/>
  <c r="P306" i="1"/>
  <c r="N306" i="1"/>
  <c r="L306" i="1"/>
  <c r="X305" i="1"/>
  <c r="V305" i="1"/>
  <c r="T305" i="1"/>
  <c r="R305" i="1"/>
  <c r="P305" i="1"/>
  <c r="N305" i="1"/>
  <c r="L305" i="1"/>
  <c r="X304" i="1"/>
  <c r="V304" i="1"/>
  <c r="T304" i="1"/>
  <c r="R304" i="1"/>
  <c r="P304" i="1"/>
  <c r="N304" i="1"/>
  <c r="L304" i="1"/>
  <c r="X303" i="1"/>
  <c r="V303" i="1"/>
  <c r="T303" i="1"/>
  <c r="R303" i="1"/>
  <c r="P303" i="1"/>
  <c r="N303" i="1"/>
  <c r="L303" i="1"/>
  <c r="X302" i="1"/>
  <c r="V302" i="1"/>
  <c r="T302" i="1"/>
  <c r="R302" i="1"/>
  <c r="P302" i="1"/>
  <c r="N302" i="1"/>
  <c r="L302" i="1"/>
  <c r="X301" i="1"/>
  <c r="V301" i="1"/>
  <c r="T301" i="1"/>
  <c r="R301" i="1"/>
  <c r="P301" i="1"/>
  <c r="N301" i="1"/>
  <c r="L301" i="1"/>
  <c r="X300" i="1"/>
  <c r="V300" i="1"/>
  <c r="T300" i="1"/>
  <c r="R300" i="1"/>
  <c r="P300" i="1"/>
  <c r="N300" i="1"/>
  <c r="L300" i="1"/>
  <c r="X299" i="1"/>
  <c r="V299" i="1"/>
  <c r="T299" i="1"/>
  <c r="R299" i="1"/>
  <c r="P299" i="1"/>
  <c r="N299" i="1"/>
  <c r="L299" i="1"/>
  <c r="X298" i="1"/>
  <c r="V298" i="1"/>
  <c r="T298" i="1"/>
  <c r="R298" i="1"/>
  <c r="P298" i="1"/>
  <c r="N298" i="1"/>
  <c r="L298" i="1"/>
  <c r="X297" i="1"/>
  <c r="V297" i="1"/>
  <c r="T297" i="1"/>
  <c r="R297" i="1"/>
  <c r="P297" i="1"/>
  <c r="N297" i="1"/>
  <c r="L297" i="1"/>
  <c r="X296" i="1"/>
  <c r="V296" i="1"/>
  <c r="T296" i="1"/>
  <c r="R296" i="1"/>
  <c r="P296" i="1"/>
  <c r="N296" i="1"/>
  <c r="L296" i="1"/>
  <c r="X295" i="1"/>
  <c r="V295" i="1"/>
  <c r="T295" i="1"/>
  <c r="R295" i="1"/>
  <c r="P295" i="1"/>
  <c r="N295" i="1"/>
  <c r="L295" i="1"/>
  <c r="X294" i="1"/>
  <c r="V294" i="1"/>
  <c r="T294" i="1"/>
  <c r="R294" i="1"/>
  <c r="P294" i="1"/>
  <c r="N294" i="1"/>
  <c r="L294" i="1"/>
  <c r="X293" i="1"/>
  <c r="V293" i="1"/>
  <c r="T293" i="1"/>
  <c r="R293" i="1"/>
  <c r="P293" i="1"/>
  <c r="N293" i="1"/>
  <c r="L293" i="1"/>
  <c r="X292" i="1"/>
  <c r="V292" i="1"/>
  <c r="T292" i="1"/>
  <c r="R292" i="1"/>
  <c r="P292" i="1"/>
  <c r="N292" i="1"/>
  <c r="L292" i="1"/>
  <c r="X239" i="1"/>
  <c r="V239" i="1"/>
  <c r="T239" i="1"/>
  <c r="R239" i="1"/>
  <c r="P239" i="1"/>
  <c r="N239" i="1"/>
  <c r="L239" i="1"/>
  <c r="X237" i="1"/>
  <c r="V237" i="1"/>
  <c r="T237" i="1"/>
  <c r="R237" i="1"/>
  <c r="P237" i="1"/>
  <c r="N237" i="1"/>
  <c r="L237" i="1"/>
  <c r="X236" i="1"/>
  <c r="V236" i="1"/>
  <c r="T236" i="1"/>
  <c r="R236" i="1"/>
  <c r="P236" i="1"/>
  <c r="N236" i="1"/>
  <c r="L236" i="1"/>
  <c r="X235" i="1"/>
  <c r="V235" i="1"/>
  <c r="T235" i="1"/>
  <c r="R235" i="1"/>
  <c r="P235" i="1"/>
  <c r="N235" i="1"/>
  <c r="L235" i="1"/>
  <c r="X234" i="1"/>
  <c r="V234" i="1"/>
  <c r="T234" i="1"/>
  <c r="R234" i="1"/>
  <c r="P234" i="1"/>
  <c r="N234" i="1"/>
  <c r="L234" i="1"/>
  <c r="X222" i="1"/>
  <c r="V222" i="1"/>
  <c r="T222" i="1"/>
  <c r="R222" i="1"/>
  <c r="P222" i="1"/>
  <c r="N222" i="1"/>
  <c r="L222" i="1"/>
  <c r="X221" i="1"/>
  <c r="V221" i="1"/>
  <c r="T221" i="1"/>
  <c r="R221" i="1"/>
  <c r="P221" i="1"/>
  <c r="N221" i="1"/>
  <c r="L221" i="1"/>
  <c r="X220" i="1"/>
  <c r="V220" i="1"/>
  <c r="T220" i="1"/>
  <c r="R220" i="1"/>
  <c r="P220" i="1"/>
  <c r="N220" i="1"/>
  <c r="L220" i="1"/>
  <c r="X219" i="1"/>
  <c r="V219" i="1"/>
  <c r="T219" i="1"/>
  <c r="R219" i="1"/>
  <c r="P219" i="1"/>
  <c r="N219" i="1"/>
  <c r="L219" i="1"/>
  <c r="X218" i="1"/>
  <c r="V218" i="1"/>
  <c r="T218" i="1"/>
  <c r="R218" i="1"/>
  <c r="P218" i="1"/>
  <c r="N218" i="1"/>
  <c r="L218" i="1"/>
  <c r="X217" i="1"/>
  <c r="V217" i="1"/>
  <c r="T217" i="1"/>
  <c r="R217" i="1"/>
  <c r="P217" i="1"/>
  <c r="N217" i="1"/>
  <c r="L217" i="1"/>
  <c r="X216" i="1"/>
  <c r="V216" i="1"/>
  <c r="T216" i="1"/>
  <c r="R216" i="1"/>
  <c r="P216" i="1"/>
  <c r="N216" i="1"/>
  <c r="L216" i="1"/>
  <c r="X215" i="1"/>
  <c r="V215" i="1"/>
  <c r="T215" i="1"/>
  <c r="R215" i="1"/>
  <c r="P215" i="1"/>
  <c r="N215" i="1"/>
  <c r="L215" i="1"/>
  <c r="X214" i="1"/>
  <c r="V214" i="1"/>
  <c r="T214" i="1"/>
  <c r="R214" i="1"/>
  <c r="P214" i="1"/>
  <c r="N214" i="1"/>
  <c r="L214" i="1"/>
  <c r="X213" i="1"/>
  <c r="V213" i="1"/>
  <c r="T213" i="1"/>
  <c r="R213" i="1"/>
  <c r="P213" i="1"/>
  <c r="N213" i="1"/>
  <c r="L213" i="1"/>
  <c r="X212" i="1"/>
  <c r="V212" i="1"/>
  <c r="T212" i="1"/>
  <c r="R212" i="1"/>
  <c r="P212" i="1"/>
  <c r="N212" i="1"/>
  <c r="L212" i="1"/>
  <c r="X211" i="1"/>
  <c r="V211" i="1"/>
  <c r="T211" i="1"/>
  <c r="R211" i="1"/>
  <c r="P211" i="1"/>
  <c r="N211" i="1"/>
  <c r="L211" i="1"/>
  <c r="X210" i="1"/>
  <c r="V210" i="1"/>
  <c r="T210" i="1"/>
  <c r="R210" i="1"/>
  <c r="P210" i="1"/>
  <c r="N210" i="1"/>
  <c r="L210" i="1"/>
  <c r="X209" i="1"/>
  <c r="V209" i="1"/>
  <c r="T209" i="1"/>
  <c r="R209" i="1"/>
  <c r="P209" i="1"/>
  <c r="N209" i="1"/>
  <c r="L209" i="1"/>
  <c r="X208" i="1"/>
  <c r="V208" i="1"/>
  <c r="T208" i="1"/>
  <c r="R208" i="1"/>
  <c r="P208" i="1"/>
  <c r="N208" i="1"/>
  <c r="L208" i="1"/>
  <c r="X207" i="1"/>
  <c r="V207" i="1"/>
  <c r="T207" i="1"/>
  <c r="R207" i="1"/>
  <c r="P207" i="1"/>
  <c r="N207" i="1"/>
  <c r="L207" i="1"/>
  <c r="X206" i="1"/>
  <c r="V206" i="1"/>
  <c r="T206" i="1"/>
  <c r="R206" i="1"/>
  <c r="P206" i="1"/>
  <c r="N206" i="1"/>
  <c r="L206" i="1"/>
  <c r="X205" i="1"/>
  <c r="V205" i="1"/>
  <c r="T205" i="1"/>
  <c r="R205" i="1"/>
  <c r="P205" i="1"/>
  <c r="N205" i="1"/>
  <c r="L205" i="1"/>
  <c r="X204" i="1"/>
  <c r="V204" i="1"/>
  <c r="T204" i="1"/>
  <c r="R204" i="1"/>
  <c r="P204" i="1"/>
  <c r="N204" i="1"/>
  <c r="L204" i="1"/>
  <c r="X203" i="1"/>
  <c r="V203" i="1"/>
  <c r="T203" i="1"/>
  <c r="R203" i="1"/>
  <c r="P203" i="1"/>
  <c r="N203" i="1"/>
  <c r="L203" i="1"/>
  <c r="X202" i="1"/>
  <c r="V202" i="1"/>
  <c r="T202" i="1"/>
  <c r="R202" i="1"/>
  <c r="P202" i="1"/>
  <c r="N202" i="1"/>
  <c r="L202" i="1"/>
  <c r="X201" i="1"/>
  <c r="V201" i="1"/>
  <c r="T201" i="1"/>
  <c r="R201" i="1"/>
  <c r="P201" i="1"/>
  <c r="N201" i="1"/>
  <c r="L201" i="1"/>
  <c r="X200" i="1"/>
  <c r="V200" i="1"/>
  <c r="T200" i="1"/>
  <c r="R200" i="1"/>
  <c r="P200" i="1"/>
  <c r="N200" i="1"/>
  <c r="L200" i="1"/>
  <c r="X199" i="1"/>
  <c r="V199" i="1"/>
  <c r="T199" i="1"/>
  <c r="R199" i="1"/>
  <c r="P199" i="1"/>
  <c r="N199" i="1"/>
  <c r="L199" i="1"/>
  <c r="X198" i="1"/>
  <c r="V198" i="1"/>
  <c r="T198" i="1"/>
  <c r="R198" i="1"/>
  <c r="P198" i="1"/>
  <c r="N198" i="1"/>
  <c r="L198" i="1"/>
  <c r="X197" i="1"/>
  <c r="V197" i="1"/>
  <c r="T197" i="1"/>
  <c r="R197" i="1"/>
  <c r="P197" i="1"/>
  <c r="N197" i="1"/>
  <c r="L197" i="1"/>
  <c r="X196" i="1"/>
  <c r="V196" i="1"/>
  <c r="T196" i="1"/>
  <c r="R196" i="1"/>
  <c r="P196" i="1"/>
  <c r="N196" i="1"/>
  <c r="L196" i="1"/>
  <c r="X195" i="1"/>
  <c r="V195" i="1"/>
  <c r="T195" i="1"/>
  <c r="R195" i="1"/>
  <c r="P195" i="1"/>
  <c r="N195" i="1"/>
  <c r="L195" i="1"/>
  <c r="X194" i="1"/>
  <c r="V194" i="1"/>
  <c r="T194" i="1"/>
  <c r="R194" i="1"/>
  <c r="P194" i="1"/>
  <c r="N194" i="1"/>
  <c r="L194" i="1"/>
  <c r="X193" i="1"/>
  <c r="V193" i="1"/>
  <c r="T193" i="1"/>
  <c r="R193" i="1"/>
  <c r="P193" i="1"/>
  <c r="N193" i="1"/>
  <c r="L193" i="1"/>
  <c r="X192" i="1"/>
  <c r="V192" i="1"/>
  <c r="T192" i="1"/>
  <c r="R192" i="1"/>
  <c r="P192" i="1"/>
  <c r="N192" i="1"/>
  <c r="L192" i="1"/>
  <c r="X191" i="1"/>
  <c r="V191" i="1"/>
  <c r="T191" i="1"/>
  <c r="R191" i="1"/>
  <c r="P191" i="1"/>
  <c r="N191" i="1"/>
  <c r="L191" i="1"/>
  <c r="X190" i="1"/>
  <c r="V190" i="1"/>
  <c r="T190" i="1"/>
  <c r="R190" i="1"/>
  <c r="P190" i="1"/>
  <c r="N190" i="1"/>
  <c r="L190" i="1"/>
  <c r="X189" i="1"/>
  <c r="V189" i="1"/>
  <c r="T189" i="1"/>
  <c r="R189" i="1"/>
  <c r="P189" i="1"/>
  <c r="N189" i="1"/>
  <c r="L189" i="1"/>
  <c r="X188" i="1"/>
  <c r="V188" i="1"/>
  <c r="T188" i="1"/>
  <c r="R188" i="1"/>
  <c r="P188" i="1"/>
  <c r="N188" i="1"/>
  <c r="L188" i="1"/>
  <c r="X187" i="1"/>
  <c r="V187" i="1"/>
  <c r="T187" i="1"/>
  <c r="R187" i="1"/>
  <c r="P187" i="1"/>
  <c r="N187" i="1"/>
  <c r="L187" i="1"/>
  <c r="X186" i="1"/>
  <c r="V186" i="1"/>
  <c r="T186" i="1"/>
  <c r="R186" i="1"/>
  <c r="P186" i="1"/>
  <c r="N186" i="1"/>
  <c r="L186" i="1"/>
  <c r="X185" i="1"/>
  <c r="V185" i="1"/>
  <c r="T185" i="1"/>
  <c r="R185" i="1"/>
  <c r="P185" i="1"/>
  <c r="N185" i="1"/>
  <c r="L185" i="1"/>
  <c r="X184" i="1"/>
  <c r="V184" i="1"/>
  <c r="T184" i="1"/>
  <c r="R184" i="1"/>
  <c r="P184" i="1"/>
  <c r="N184" i="1"/>
  <c r="L184" i="1"/>
  <c r="X183" i="1"/>
  <c r="V183" i="1"/>
  <c r="T183" i="1"/>
  <c r="R183" i="1"/>
  <c r="P183" i="1"/>
  <c r="N183" i="1"/>
  <c r="L183" i="1"/>
  <c r="X182" i="1"/>
  <c r="V182" i="1"/>
  <c r="T182" i="1"/>
  <c r="R182" i="1"/>
  <c r="P182" i="1"/>
  <c r="N182" i="1"/>
  <c r="L182" i="1"/>
  <c r="X181" i="1"/>
  <c r="V181" i="1"/>
  <c r="T181" i="1"/>
  <c r="R181" i="1"/>
  <c r="P181" i="1"/>
  <c r="N181" i="1"/>
  <c r="L181" i="1"/>
  <c r="X180" i="1"/>
  <c r="V180" i="1"/>
  <c r="T180" i="1"/>
  <c r="R180" i="1"/>
  <c r="P180" i="1"/>
  <c r="N180" i="1"/>
  <c r="L180" i="1"/>
  <c r="X178" i="1"/>
  <c r="V178" i="1"/>
  <c r="T178" i="1"/>
  <c r="R178" i="1"/>
  <c r="P178" i="1"/>
  <c r="N178" i="1"/>
  <c r="L178" i="1"/>
  <c r="X177" i="1"/>
  <c r="V177" i="1"/>
  <c r="T177" i="1"/>
  <c r="R177" i="1"/>
  <c r="P177" i="1"/>
  <c r="N177" i="1"/>
  <c r="L177" i="1"/>
  <c r="X176" i="1"/>
  <c r="V176" i="1"/>
  <c r="T176" i="1"/>
  <c r="R176" i="1"/>
  <c r="P176" i="1"/>
  <c r="N176" i="1"/>
  <c r="L176" i="1"/>
  <c r="X175" i="1"/>
  <c r="V175" i="1"/>
  <c r="T175" i="1"/>
  <c r="R175" i="1"/>
  <c r="P175" i="1"/>
  <c r="N175" i="1"/>
  <c r="L175" i="1"/>
  <c r="X174" i="1"/>
  <c r="V174" i="1"/>
  <c r="T174" i="1"/>
  <c r="R174" i="1"/>
  <c r="P174" i="1"/>
  <c r="N174" i="1"/>
  <c r="L174" i="1"/>
  <c r="X173" i="1"/>
  <c r="V173" i="1"/>
  <c r="T173" i="1"/>
  <c r="R173" i="1"/>
  <c r="P173" i="1"/>
  <c r="N173" i="1"/>
  <c r="L173" i="1"/>
  <c r="X172" i="1"/>
  <c r="V172" i="1"/>
  <c r="T172" i="1"/>
  <c r="R172" i="1"/>
  <c r="P172" i="1"/>
  <c r="N172" i="1"/>
  <c r="L172" i="1"/>
  <c r="X171" i="1"/>
  <c r="V171" i="1"/>
  <c r="T171" i="1"/>
  <c r="R171" i="1"/>
  <c r="P171" i="1"/>
  <c r="N171" i="1"/>
  <c r="L171" i="1"/>
  <c r="X170" i="1"/>
  <c r="V170" i="1"/>
  <c r="T170" i="1"/>
  <c r="R170" i="1"/>
  <c r="P170" i="1"/>
  <c r="N170" i="1"/>
  <c r="L170" i="1"/>
  <c r="X169" i="1"/>
  <c r="V169" i="1"/>
  <c r="T169" i="1"/>
  <c r="R169" i="1"/>
  <c r="P169" i="1"/>
  <c r="N169" i="1"/>
  <c r="L169" i="1"/>
  <c r="X168" i="1"/>
  <c r="V168" i="1"/>
  <c r="T168" i="1"/>
  <c r="R168" i="1"/>
  <c r="P168" i="1"/>
  <c r="N168" i="1"/>
  <c r="L168" i="1"/>
  <c r="X167" i="1"/>
  <c r="V167" i="1"/>
  <c r="T167" i="1"/>
  <c r="R167" i="1"/>
  <c r="P167" i="1"/>
  <c r="N167" i="1"/>
  <c r="L167" i="1"/>
  <c r="X166" i="1"/>
  <c r="V166" i="1"/>
  <c r="T166" i="1"/>
  <c r="R166" i="1"/>
  <c r="P166" i="1"/>
  <c r="N166" i="1"/>
  <c r="L166" i="1"/>
  <c r="X165" i="1"/>
  <c r="V165" i="1"/>
  <c r="T165" i="1"/>
  <c r="R165" i="1"/>
  <c r="P165" i="1"/>
  <c r="N165" i="1"/>
  <c r="L165" i="1"/>
  <c r="X164" i="1"/>
  <c r="V164" i="1"/>
  <c r="T164" i="1"/>
  <c r="R164" i="1"/>
  <c r="P164" i="1"/>
  <c r="N164" i="1"/>
  <c r="L164" i="1"/>
  <c r="X163" i="1"/>
  <c r="V163" i="1"/>
  <c r="T163" i="1"/>
  <c r="R163" i="1"/>
  <c r="P163" i="1"/>
  <c r="N163" i="1"/>
  <c r="L163" i="1"/>
  <c r="X162" i="1"/>
  <c r="V162" i="1"/>
  <c r="T162" i="1"/>
  <c r="R162" i="1"/>
  <c r="P162" i="1"/>
  <c r="N162" i="1"/>
  <c r="L162" i="1"/>
  <c r="X161" i="1"/>
  <c r="V161" i="1"/>
  <c r="T161" i="1"/>
  <c r="R161" i="1"/>
  <c r="P161" i="1"/>
  <c r="N161" i="1"/>
  <c r="L161" i="1"/>
  <c r="X160" i="1"/>
  <c r="V160" i="1"/>
  <c r="T160" i="1"/>
  <c r="R160" i="1"/>
  <c r="P160" i="1"/>
  <c r="N160" i="1"/>
  <c r="L160" i="1"/>
  <c r="X159" i="1"/>
  <c r="V159" i="1"/>
  <c r="T159" i="1"/>
  <c r="R159" i="1"/>
  <c r="P159" i="1"/>
  <c r="N159" i="1"/>
  <c r="L159" i="1"/>
  <c r="X158" i="1"/>
  <c r="V158" i="1"/>
  <c r="T158" i="1"/>
  <c r="R158" i="1"/>
  <c r="P158" i="1"/>
  <c r="N158" i="1"/>
  <c r="L158" i="1"/>
  <c r="X157" i="1"/>
  <c r="V157" i="1"/>
  <c r="T157" i="1"/>
  <c r="R157" i="1"/>
  <c r="P157" i="1"/>
  <c r="N157" i="1"/>
  <c r="L157" i="1"/>
  <c r="X156" i="1"/>
  <c r="V156" i="1"/>
  <c r="T156" i="1"/>
  <c r="R156" i="1"/>
  <c r="P156" i="1"/>
  <c r="N156" i="1"/>
  <c r="L156" i="1"/>
  <c r="X154" i="1"/>
  <c r="V154" i="1"/>
  <c r="T154" i="1"/>
  <c r="R154" i="1"/>
  <c r="P154" i="1"/>
  <c r="N154" i="1"/>
  <c r="X153" i="1"/>
  <c r="V153" i="1"/>
  <c r="T153" i="1"/>
  <c r="R153" i="1"/>
  <c r="P153" i="1"/>
  <c r="N153" i="1"/>
  <c r="X152" i="1"/>
  <c r="V152" i="1"/>
  <c r="T152" i="1"/>
  <c r="R152" i="1"/>
  <c r="P152" i="1"/>
  <c r="N152" i="1"/>
  <c r="X151" i="1"/>
  <c r="V151" i="1"/>
  <c r="T151" i="1"/>
  <c r="R151" i="1"/>
  <c r="P151" i="1"/>
  <c r="N151" i="1"/>
  <c r="X150" i="1"/>
  <c r="V150" i="1"/>
  <c r="T150" i="1"/>
  <c r="R150" i="1"/>
  <c r="P150" i="1"/>
  <c r="N150" i="1"/>
  <c r="X147" i="1"/>
  <c r="V147" i="1"/>
  <c r="T147" i="1"/>
  <c r="R147" i="1"/>
  <c r="P147" i="1"/>
  <c r="N147" i="1"/>
  <c r="L147" i="1"/>
  <c r="X146" i="1"/>
  <c r="V146" i="1"/>
  <c r="T146" i="1"/>
  <c r="R146" i="1"/>
  <c r="P146" i="1"/>
  <c r="N146" i="1"/>
  <c r="L146" i="1"/>
  <c r="X145" i="1"/>
  <c r="V145" i="1"/>
  <c r="T145" i="1"/>
  <c r="R145" i="1"/>
  <c r="P145" i="1"/>
  <c r="N145" i="1"/>
  <c r="L145" i="1"/>
  <c r="X144" i="1"/>
  <c r="V144" i="1"/>
  <c r="T144" i="1"/>
  <c r="R144" i="1"/>
  <c r="P144" i="1"/>
  <c r="N144" i="1"/>
  <c r="L144" i="1"/>
  <c r="X142" i="1"/>
  <c r="V142" i="1"/>
  <c r="T142" i="1"/>
  <c r="R142" i="1"/>
  <c r="P142" i="1"/>
  <c r="N142" i="1"/>
  <c r="L142" i="1"/>
  <c r="X141" i="1"/>
  <c r="V141" i="1"/>
  <c r="T141" i="1"/>
  <c r="R141" i="1"/>
  <c r="P141" i="1"/>
  <c r="N141" i="1"/>
  <c r="L141" i="1"/>
  <c r="X140" i="1"/>
  <c r="V140" i="1"/>
  <c r="T140" i="1"/>
  <c r="R140" i="1"/>
  <c r="P140" i="1"/>
  <c r="N140" i="1"/>
  <c r="L140" i="1"/>
  <c r="X138" i="1"/>
  <c r="V138" i="1"/>
  <c r="T138" i="1"/>
  <c r="R138" i="1"/>
  <c r="P138" i="1"/>
  <c r="N138" i="1"/>
  <c r="L138" i="1"/>
  <c r="X137" i="1"/>
  <c r="V137" i="1"/>
  <c r="T137" i="1"/>
  <c r="R137" i="1"/>
  <c r="P137" i="1"/>
  <c r="N137" i="1"/>
  <c r="L137" i="1"/>
  <c r="X136" i="1"/>
  <c r="V136" i="1"/>
  <c r="T136" i="1"/>
  <c r="R136" i="1"/>
  <c r="P136" i="1"/>
  <c r="N136" i="1"/>
  <c r="L136" i="1"/>
  <c r="X135" i="1"/>
  <c r="V135" i="1"/>
  <c r="T135" i="1"/>
  <c r="R135" i="1"/>
  <c r="P135" i="1"/>
  <c r="N135" i="1"/>
  <c r="L135" i="1"/>
  <c r="X134" i="1"/>
  <c r="V134" i="1"/>
  <c r="T134" i="1"/>
  <c r="R134" i="1"/>
  <c r="P134" i="1"/>
  <c r="N134" i="1"/>
  <c r="L134" i="1"/>
  <c r="X133" i="1"/>
  <c r="V133" i="1"/>
  <c r="T133" i="1"/>
  <c r="R133" i="1"/>
  <c r="P133" i="1"/>
  <c r="N133" i="1"/>
  <c r="L133" i="1"/>
  <c r="X132" i="1"/>
  <c r="V132" i="1"/>
  <c r="T132" i="1"/>
  <c r="R132" i="1"/>
  <c r="P132" i="1"/>
  <c r="N132" i="1"/>
  <c r="L132" i="1"/>
  <c r="X131" i="1"/>
  <c r="V131" i="1"/>
  <c r="T131" i="1"/>
  <c r="R131" i="1"/>
  <c r="P131" i="1"/>
  <c r="N131" i="1"/>
  <c r="L131" i="1"/>
  <c r="X130" i="1"/>
  <c r="V130" i="1"/>
  <c r="T130" i="1"/>
  <c r="R130" i="1"/>
  <c r="P130" i="1"/>
  <c r="N130" i="1"/>
  <c r="L130" i="1"/>
  <c r="X129" i="1"/>
  <c r="V129" i="1"/>
  <c r="T129" i="1"/>
  <c r="R129" i="1"/>
  <c r="P129" i="1"/>
  <c r="N129" i="1"/>
  <c r="L129" i="1"/>
  <c r="X127" i="1"/>
  <c r="V127" i="1"/>
  <c r="T127" i="1"/>
  <c r="R127" i="1"/>
  <c r="P127" i="1"/>
  <c r="N127" i="1"/>
  <c r="L127" i="1"/>
  <c r="X126" i="1"/>
  <c r="V126" i="1"/>
  <c r="T126" i="1"/>
  <c r="R126" i="1"/>
  <c r="P126" i="1"/>
  <c r="N126" i="1"/>
  <c r="L126" i="1"/>
  <c r="X125" i="1"/>
  <c r="V125" i="1"/>
  <c r="T125" i="1"/>
  <c r="R125" i="1"/>
  <c r="P125" i="1"/>
  <c r="N125" i="1"/>
  <c r="L125" i="1"/>
  <c r="X124" i="1"/>
  <c r="V124" i="1"/>
  <c r="T124" i="1"/>
  <c r="R124" i="1"/>
  <c r="P124" i="1"/>
  <c r="N124" i="1"/>
  <c r="L124" i="1"/>
  <c r="X123" i="1"/>
  <c r="V123" i="1"/>
  <c r="T123" i="1"/>
  <c r="R123" i="1"/>
  <c r="P123" i="1"/>
  <c r="N123" i="1"/>
  <c r="L123" i="1"/>
  <c r="X122" i="1"/>
  <c r="V122" i="1"/>
  <c r="T122" i="1"/>
  <c r="R122" i="1"/>
  <c r="P122" i="1"/>
  <c r="N122" i="1"/>
  <c r="L122" i="1"/>
  <c r="X121" i="1"/>
  <c r="V121" i="1"/>
  <c r="T121" i="1"/>
  <c r="R121" i="1"/>
  <c r="P121" i="1"/>
  <c r="N121" i="1"/>
  <c r="L121" i="1"/>
  <c r="X120" i="1"/>
  <c r="V120" i="1"/>
  <c r="T120" i="1"/>
  <c r="R120" i="1"/>
  <c r="P120" i="1"/>
  <c r="N120" i="1"/>
  <c r="L120" i="1"/>
  <c r="X119" i="1"/>
  <c r="V119" i="1"/>
  <c r="T119" i="1"/>
  <c r="R119" i="1"/>
  <c r="P119" i="1"/>
  <c r="N119" i="1"/>
  <c r="L119" i="1"/>
  <c r="X118" i="1"/>
  <c r="V118" i="1"/>
  <c r="T118" i="1"/>
  <c r="R118" i="1"/>
  <c r="P118" i="1"/>
  <c r="N118" i="1"/>
  <c r="L118" i="1"/>
  <c r="X117" i="1"/>
  <c r="V117" i="1"/>
  <c r="T117" i="1"/>
  <c r="R117" i="1"/>
  <c r="P117" i="1"/>
  <c r="N117" i="1"/>
  <c r="L117" i="1"/>
  <c r="X116" i="1"/>
  <c r="V116" i="1"/>
  <c r="T116" i="1"/>
  <c r="R116" i="1"/>
  <c r="P116" i="1"/>
  <c r="N116" i="1"/>
  <c r="L116" i="1"/>
  <c r="X115" i="1"/>
  <c r="V115" i="1"/>
  <c r="T115" i="1"/>
  <c r="R115" i="1"/>
  <c r="P115" i="1"/>
  <c r="N115" i="1"/>
  <c r="L115" i="1"/>
  <c r="X114" i="1"/>
  <c r="V114" i="1"/>
  <c r="T114" i="1"/>
  <c r="R114" i="1"/>
  <c r="P114" i="1"/>
  <c r="N114" i="1"/>
  <c r="L114" i="1"/>
  <c r="X113" i="1"/>
  <c r="V113" i="1"/>
  <c r="T113" i="1"/>
  <c r="R113" i="1"/>
  <c r="P113" i="1"/>
  <c r="N113" i="1"/>
  <c r="L113" i="1"/>
  <c r="X112" i="1"/>
  <c r="V112" i="1"/>
  <c r="T112" i="1"/>
  <c r="R112" i="1"/>
  <c r="P112" i="1"/>
  <c r="N112" i="1"/>
  <c r="L112" i="1"/>
  <c r="X111" i="1"/>
  <c r="V111" i="1"/>
  <c r="T111" i="1"/>
  <c r="R111" i="1"/>
  <c r="P111" i="1"/>
  <c r="N111" i="1"/>
  <c r="L111" i="1"/>
  <c r="X110" i="1"/>
  <c r="V110" i="1"/>
  <c r="T110" i="1"/>
  <c r="R110" i="1"/>
  <c r="P110" i="1"/>
  <c r="N110" i="1"/>
  <c r="L110" i="1"/>
  <c r="X109" i="1"/>
  <c r="V109" i="1"/>
  <c r="T109" i="1"/>
  <c r="R109" i="1"/>
  <c r="P109" i="1"/>
  <c r="N109" i="1"/>
  <c r="L109" i="1"/>
  <c r="X108" i="1"/>
  <c r="V108" i="1"/>
  <c r="T108" i="1"/>
  <c r="R108" i="1"/>
  <c r="P108" i="1"/>
  <c r="N108" i="1"/>
  <c r="L108" i="1"/>
  <c r="X107" i="1"/>
  <c r="V107" i="1"/>
  <c r="T107" i="1"/>
  <c r="R107" i="1"/>
  <c r="P107" i="1"/>
  <c r="N107" i="1"/>
  <c r="L107" i="1"/>
  <c r="X106" i="1"/>
  <c r="V106" i="1"/>
  <c r="T106" i="1"/>
  <c r="R106" i="1"/>
  <c r="P106" i="1"/>
  <c r="N106" i="1"/>
  <c r="L106" i="1"/>
  <c r="X105" i="1"/>
  <c r="V105" i="1"/>
  <c r="T105" i="1"/>
  <c r="R105" i="1"/>
  <c r="P105" i="1"/>
  <c r="N105" i="1"/>
  <c r="L105" i="1"/>
  <c r="X104" i="1"/>
  <c r="V104" i="1"/>
  <c r="T104" i="1"/>
  <c r="R104" i="1"/>
  <c r="P104" i="1"/>
  <c r="N104" i="1"/>
  <c r="L104" i="1"/>
  <c r="X103" i="1"/>
  <c r="V103" i="1"/>
  <c r="T103" i="1"/>
  <c r="R103" i="1"/>
  <c r="P103" i="1"/>
  <c r="N103" i="1"/>
  <c r="L103" i="1"/>
  <c r="X102" i="1"/>
  <c r="V102" i="1"/>
  <c r="T102" i="1"/>
  <c r="R102" i="1"/>
  <c r="P102" i="1"/>
  <c r="N102" i="1"/>
  <c r="L102" i="1"/>
  <c r="X101" i="1"/>
  <c r="V101" i="1"/>
  <c r="T101" i="1"/>
  <c r="R101" i="1"/>
  <c r="P101" i="1"/>
  <c r="N101" i="1"/>
  <c r="L101" i="1"/>
  <c r="X100" i="1"/>
  <c r="V100" i="1"/>
  <c r="T100" i="1"/>
  <c r="R100" i="1"/>
  <c r="P100" i="1"/>
  <c r="N100" i="1"/>
  <c r="L100" i="1"/>
  <c r="X99" i="1"/>
  <c r="V99" i="1"/>
  <c r="T99" i="1"/>
  <c r="R99" i="1"/>
  <c r="P99" i="1"/>
  <c r="N99" i="1"/>
  <c r="L99" i="1"/>
  <c r="X98" i="1"/>
  <c r="V98" i="1"/>
  <c r="T98" i="1"/>
  <c r="R98" i="1"/>
  <c r="P98" i="1"/>
  <c r="N98" i="1"/>
  <c r="L98" i="1"/>
  <c r="X97" i="1"/>
  <c r="V97" i="1"/>
  <c r="T97" i="1"/>
  <c r="R97" i="1"/>
  <c r="P97" i="1"/>
  <c r="N97" i="1"/>
  <c r="L97" i="1"/>
  <c r="X96" i="1"/>
  <c r="V96" i="1"/>
  <c r="T96" i="1"/>
  <c r="R96" i="1"/>
  <c r="P96" i="1"/>
  <c r="N96" i="1"/>
  <c r="L96" i="1"/>
  <c r="X95" i="1"/>
  <c r="V95" i="1"/>
  <c r="T95" i="1"/>
  <c r="R95" i="1"/>
  <c r="P95" i="1"/>
  <c r="N95" i="1"/>
  <c r="L95" i="1"/>
  <c r="X94" i="1"/>
  <c r="V94" i="1"/>
  <c r="T94" i="1"/>
  <c r="R94" i="1"/>
  <c r="P94" i="1"/>
  <c r="N94" i="1"/>
  <c r="L94" i="1"/>
  <c r="X93" i="1"/>
  <c r="V93" i="1"/>
  <c r="T93" i="1"/>
  <c r="R93" i="1"/>
  <c r="P93" i="1"/>
  <c r="N93" i="1"/>
  <c r="L93" i="1"/>
  <c r="X92" i="1"/>
  <c r="V92" i="1"/>
  <c r="T92" i="1"/>
  <c r="R92" i="1"/>
  <c r="P92" i="1"/>
  <c r="N92" i="1"/>
  <c r="L92" i="1"/>
  <c r="X91" i="1"/>
  <c r="V91" i="1"/>
  <c r="T91" i="1"/>
  <c r="R91" i="1"/>
  <c r="P91" i="1"/>
  <c r="N91" i="1"/>
  <c r="L91" i="1"/>
  <c r="X90" i="1"/>
  <c r="V90" i="1"/>
  <c r="T90" i="1"/>
  <c r="R90" i="1"/>
  <c r="P90" i="1"/>
  <c r="N90" i="1"/>
  <c r="L90" i="1"/>
  <c r="X89" i="1"/>
  <c r="V89" i="1"/>
  <c r="T89" i="1"/>
  <c r="R89" i="1"/>
  <c r="P89" i="1"/>
  <c r="N89" i="1"/>
  <c r="L89" i="1"/>
  <c r="X88" i="1"/>
  <c r="V88" i="1"/>
  <c r="T88" i="1"/>
  <c r="R88" i="1"/>
  <c r="P88" i="1"/>
  <c r="N88" i="1"/>
  <c r="L88" i="1"/>
  <c r="X87" i="1"/>
  <c r="V87" i="1"/>
  <c r="T87" i="1"/>
  <c r="R87" i="1"/>
  <c r="P87" i="1"/>
  <c r="N87" i="1"/>
  <c r="L87" i="1"/>
  <c r="X86" i="1"/>
  <c r="V86" i="1"/>
  <c r="T86" i="1"/>
  <c r="R86" i="1"/>
  <c r="P86" i="1"/>
  <c r="N86" i="1"/>
  <c r="L86" i="1"/>
  <c r="X85" i="1"/>
  <c r="V85" i="1"/>
  <c r="T85" i="1"/>
  <c r="R85" i="1"/>
  <c r="P85" i="1"/>
  <c r="N85" i="1"/>
  <c r="L85" i="1"/>
  <c r="X84" i="1"/>
  <c r="V84" i="1"/>
  <c r="T84" i="1"/>
  <c r="R84" i="1"/>
  <c r="P84" i="1"/>
  <c r="N84" i="1"/>
  <c r="L84" i="1"/>
  <c r="X83" i="1"/>
  <c r="V83" i="1"/>
  <c r="T83" i="1"/>
  <c r="R83" i="1"/>
  <c r="P83" i="1"/>
  <c r="N83" i="1"/>
  <c r="L83" i="1"/>
  <c r="X82" i="1"/>
  <c r="V82" i="1"/>
  <c r="T82" i="1"/>
  <c r="R82" i="1"/>
  <c r="P82" i="1"/>
  <c r="N82" i="1"/>
  <c r="L82" i="1"/>
  <c r="X81" i="1"/>
  <c r="V81" i="1"/>
  <c r="T81" i="1"/>
  <c r="R81" i="1"/>
  <c r="P81" i="1"/>
  <c r="N81" i="1"/>
  <c r="L81" i="1"/>
  <c r="X80" i="1"/>
  <c r="V80" i="1"/>
  <c r="T80" i="1"/>
  <c r="R80" i="1"/>
  <c r="P80" i="1"/>
  <c r="N80" i="1"/>
  <c r="L80" i="1"/>
  <c r="X79" i="1"/>
  <c r="V79" i="1"/>
  <c r="T79" i="1"/>
  <c r="R79" i="1"/>
  <c r="P79" i="1"/>
  <c r="N79" i="1"/>
  <c r="L79" i="1"/>
  <c r="X78" i="1"/>
  <c r="V78" i="1"/>
  <c r="T78" i="1"/>
  <c r="R78" i="1"/>
  <c r="P78" i="1"/>
  <c r="N78" i="1"/>
  <c r="L78" i="1"/>
  <c r="X77" i="1"/>
  <c r="V77" i="1"/>
  <c r="T77" i="1"/>
  <c r="R77" i="1"/>
  <c r="P77" i="1"/>
  <c r="N77" i="1"/>
  <c r="L77" i="1"/>
  <c r="X76" i="1"/>
  <c r="V76" i="1"/>
  <c r="T76" i="1"/>
  <c r="R76" i="1"/>
  <c r="P76" i="1"/>
  <c r="N76" i="1"/>
  <c r="L76" i="1"/>
  <c r="X75" i="1"/>
  <c r="V75" i="1"/>
  <c r="T75" i="1"/>
  <c r="R75" i="1"/>
  <c r="P75" i="1"/>
  <c r="N75" i="1"/>
  <c r="L75" i="1"/>
  <c r="X74" i="1"/>
  <c r="V74" i="1"/>
  <c r="T74" i="1"/>
  <c r="R74" i="1"/>
  <c r="P74" i="1"/>
  <c r="N74" i="1"/>
  <c r="L74" i="1"/>
  <c r="X73" i="1"/>
  <c r="V73" i="1"/>
  <c r="T73" i="1"/>
  <c r="R73" i="1"/>
  <c r="P73" i="1"/>
  <c r="N73" i="1"/>
  <c r="L73" i="1"/>
  <c r="X72" i="1"/>
  <c r="V72" i="1"/>
  <c r="T72" i="1"/>
  <c r="R72" i="1"/>
  <c r="P72" i="1"/>
  <c r="N72" i="1"/>
  <c r="L72" i="1"/>
  <c r="X71" i="1"/>
  <c r="V71" i="1"/>
  <c r="T71" i="1"/>
  <c r="R71" i="1"/>
  <c r="P71" i="1"/>
  <c r="N71" i="1"/>
  <c r="L71" i="1"/>
  <c r="X70" i="1"/>
  <c r="V70" i="1"/>
  <c r="T70" i="1"/>
  <c r="R70" i="1"/>
  <c r="P70" i="1"/>
  <c r="N70" i="1"/>
  <c r="L70" i="1"/>
  <c r="X69" i="1"/>
  <c r="V69" i="1"/>
  <c r="T69" i="1"/>
  <c r="R69" i="1"/>
  <c r="P69" i="1"/>
  <c r="N69" i="1"/>
  <c r="L69" i="1"/>
  <c r="X68" i="1"/>
  <c r="V68" i="1"/>
  <c r="T68" i="1"/>
  <c r="R68" i="1"/>
  <c r="P68" i="1"/>
  <c r="N68" i="1"/>
  <c r="L68" i="1"/>
  <c r="X67" i="1"/>
  <c r="V67" i="1"/>
  <c r="T67" i="1"/>
  <c r="R67" i="1"/>
  <c r="P67" i="1"/>
  <c r="N67" i="1"/>
  <c r="L67" i="1"/>
  <c r="X66" i="1"/>
  <c r="V66" i="1"/>
  <c r="T66" i="1"/>
  <c r="R66" i="1"/>
  <c r="P66" i="1"/>
  <c r="N66" i="1"/>
  <c r="L66" i="1"/>
  <c r="X65" i="1"/>
  <c r="V65" i="1"/>
  <c r="T65" i="1"/>
  <c r="R65" i="1"/>
  <c r="P65" i="1"/>
  <c r="N65" i="1"/>
  <c r="L65" i="1"/>
  <c r="X64" i="1"/>
  <c r="V64" i="1"/>
  <c r="T64" i="1"/>
  <c r="R64" i="1"/>
  <c r="P64" i="1"/>
  <c r="N64" i="1"/>
  <c r="L64" i="1"/>
  <c r="X63" i="1"/>
  <c r="V63" i="1"/>
  <c r="T63" i="1"/>
  <c r="R63" i="1"/>
  <c r="P63" i="1"/>
  <c r="N63" i="1"/>
  <c r="L63" i="1"/>
  <c r="X62" i="1"/>
  <c r="V62" i="1"/>
  <c r="T62" i="1"/>
  <c r="R62" i="1"/>
  <c r="P62" i="1"/>
  <c r="N62" i="1"/>
  <c r="L62" i="1"/>
  <c r="X60" i="1"/>
  <c r="V60" i="1"/>
  <c r="T60" i="1"/>
  <c r="R60" i="1"/>
  <c r="P60" i="1"/>
  <c r="N60" i="1"/>
  <c r="L60" i="1"/>
  <c r="X59" i="1"/>
  <c r="V59" i="1"/>
  <c r="T59" i="1"/>
  <c r="R59" i="1"/>
  <c r="P59" i="1"/>
  <c r="N59" i="1"/>
  <c r="L59" i="1"/>
  <c r="X58" i="1"/>
  <c r="V58" i="1"/>
  <c r="T58" i="1"/>
  <c r="R58" i="1"/>
  <c r="P58" i="1"/>
  <c r="N58" i="1"/>
  <c r="L58" i="1"/>
  <c r="X57" i="1"/>
  <c r="V57" i="1"/>
  <c r="T57" i="1"/>
  <c r="R57" i="1"/>
  <c r="P57" i="1"/>
  <c r="N57" i="1"/>
  <c r="L57" i="1"/>
  <c r="X55" i="1"/>
  <c r="X54" i="1"/>
  <c r="X53" i="1"/>
  <c r="X52" i="1"/>
  <c r="X51" i="1"/>
  <c r="X50" i="1"/>
  <c r="X49" i="1"/>
  <c r="V55" i="1"/>
  <c r="V54" i="1"/>
  <c r="V53" i="1"/>
  <c r="V52" i="1"/>
  <c r="V51" i="1"/>
  <c r="V50" i="1"/>
  <c r="V49" i="1"/>
  <c r="T55" i="1"/>
  <c r="T54" i="1"/>
  <c r="T53" i="1"/>
  <c r="T52" i="1"/>
  <c r="T51" i="1"/>
  <c r="T50" i="1"/>
  <c r="T49" i="1"/>
  <c r="R55" i="1"/>
  <c r="R54" i="1"/>
  <c r="R53" i="1"/>
  <c r="R52" i="1"/>
  <c r="R51" i="1"/>
  <c r="R50" i="1"/>
  <c r="R49" i="1"/>
  <c r="P55" i="1"/>
  <c r="P54" i="1"/>
  <c r="P53" i="1"/>
  <c r="P52" i="1"/>
  <c r="P51" i="1"/>
  <c r="P50" i="1"/>
  <c r="P49" i="1"/>
  <c r="N55" i="1"/>
  <c r="N54" i="1"/>
  <c r="N53" i="1"/>
  <c r="N52" i="1"/>
  <c r="N51" i="1"/>
  <c r="N50" i="1"/>
  <c r="N49" i="1"/>
  <c r="L55" i="1"/>
  <c r="L54" i="1"/>
  <c r="L53" i="1"/>
  <c r="L52" i="1"/>
  <c r="L51" i="1"/>
  <c r="L50" i="1"/>
  <c r="L49" i="1"/>
  <c r="K17" i="1"/>
  <c r="K16" i="1"/>
  <c r="K15" i="1"/>
  <c r="K21" i="1"/>
  <c r="X155" i="1" l="1"/>
  <c r="X284" i="1" s="1"/>
  <c r="X56" i="1"/>
  <c r="V155" i="1"/>
  <c r="V284" i="1" s="1"/>
  <c r="V56" i="1"/>
  <c r="T155" i="1"/>
  <c r="T284" i="1" s="1"/>
  <c r="T56" i="1"/>
  <c r="R155" i="1"/>
  <c r="R284" i="1" s="1"/>
  <c r="R56" i="1"/>
  <c r="P155" i="1"/>
  <c r="P284" i="1" s="1"/>
  <c r="P56" i="1"/>
  <c r="N155" i="1"/>
  <c r="N284" i="1" s="1"/>
  <c r="N56" i="1"/>
  <c r="L155" i="1"/>
  <c r="L284" i="1" s="1"/>
  <c r="L56" i="1"/>
  <c r="W155" i="1"/>
  <c r="W284" i="1" s="1"/>
  <c r="U155" i="1"/>
  <c r="U284" i="1" s="1"/>
  <c r="S155" i="1"/>
  <c r="S284" i="1" s="1"/>
  <c r="Q155" i="1"/>
  <c r="Q284" i="1" s="1"/>
  <c r="O155" i="1"/>
  <c r="O284" i="1" s="1"/>
  <c r="O56" i="1"/>
  <c r="Q56" i="1"/>
  <c r="S56" i="1"/>
  <c r="U56" i="1"/>
  <c r="W56" i="1"/>
  <c r="B310" i="1" l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</calcChain>
</file>

<file path=xl/sharedStrings.xml><?xml version="1.0" encoding="utf-8"?>
<sst xmlns="http://schemas.openxmlformats.org/spreadsheetml/2006/main" count="1052" uniqueCount="310">
  <si>
    <t>Project-input details</t>
  </si>
  <si>
    <t>Project beschrijving</t>
  </si>
  <si>
    <t>Strategie</t>
  </si>
  <si>
    <t>verkorte project omschrijving</t>
  </si>
  <si>
    <t>Plaats</t>
  </si>
  <si>
    <t>Adres</t>
  </si>
  <si>
    <t>Project-scenario identificatie</t>
  </si>
  <si>
    <t>Complex typering</t>
  </si>
  <si>
    <t>Wat is het woningtype?</t>
  </si>
  <si>
    <t>Wat is de bouwjaar klasse ?</t>
  </si>
  <si>
    <t>Gebruiksoppervlakte - GBO - in M2</t>
  </si>
  <si>
    <t>Huidig - Energie label - NTA8800</t>
  </si>
  <si>
    <t>Huidige - Energiedragers</t>
  </si>
  <si>
    <t>Huidige WOZ waarde (€0 - €500k)</t>
  </si>
  <si>
    <t>Aantal VHE's complex (0-10.000)</t>
  </si>
  <si>
    <t xml:space="preserve">Invoer project levensduur en -startjaar </t>
  </si>
  <si>
    <t>Levensduur exploitatie in jaren</t>
  </si>
  <si>
    <t>Startjaar project</t>
  </si>
  <si>
    <t>Planmatig onderhoudsfrequentie</t>
  </si>
  <si>
    <t>Startjaar (aanvang) eerste PO cyclus</t>
  </si>
  <si>
    <t>Invoer indexatie en disconteringsvoet</t>
  </si>
  <si>
    <t>Jaarlijkse prijs indexatie</t>
  </si>
  <si>
    <t xml:space="preserve">Disconteringsvoet% </t>
  </si>
  <si>
    <t>Basis invoer stichtingskosten</t>
  </si>
  <si>
    <t>Bouwjaar</t>
  </si>
  <si>
    <t>Gem. jaarlijkse indexatie</t>
  </si>
  <si>
    <t>Woonoppervlakte - M2-klasse</t>
  </si>
  <si>
    <t>Invoer stichtingskosten - per m2</t>
  </si>
  <si>
    <t>Bouwkosten</t>
  </si>
  <si>
    <t>Grondkosten</t>
  </si>
  <si>
    <t>Sloopkosten</t>
  </si>
  <si>
    <t>Bijkomende projectkosten</t>
  </si>
  <si>
    <t>Subsidies bij stichting - per VHE</t>
  </si>
  <si>
    <t>MIA-subsidie</t>
  </si>
  <si>
    <t>RVV-subsidie</t>
  </si>
  <si>
    <t>ISDE-subsidie</t>
  </si>
  <si>
    <t>Overig subsidies</t>
  </si>
  <si>
    <t>Toekenningskans%</t>
  </si>
  <si>
    <t>Veiligheid</t>
  </si>
  <si>
    <t xml:space="preserve">Constructief </t>
  </si>
  <si>
    <t>Brandveiligheid</t>
  </si>
  <si>
    <t>Inbraakveiligheid</t>
  </si>
  <si>
    <t xml:space="preserve">Materialen  (asbest) </t>
  </si>
  <si>
    <t>Valveiligheid</t>
  </si>
  <si>
    <t>vrije veld - veiligiheid</t>
  </si>
  <si>
    <t>Gezondheid</t>
  </si>
  <si>
    <t>Luchtkwaliteit</t>
  </si>
  <si>
    <t xml:space="preserve">Geluid </t>
  </si>
  <si>
    <t>Thermisch comfort</t>
  </si>
  <si>
    <t>vrije veld - gezondheid</t>
  </si>
  <si>
    <t>Gebruikerskwaliteit/comfort</t>
  </si>
  <si>
    <t xml:space="preserve">Toegankelijkheid </t>
  </si>
  <si>
    <t>vrije veld</t>
  </si>
  <si>
    <t xml:space="preserve">vrije veld </t>
  </si>
  <si>
    <t>Duurzaamheid</t>
  </si>
  <si>
    <t>Duurzaamheidbudget</t>
  </si>
  <si>
    <t xml:space="preserve">Circulariteit </t>
  </si>
  <si>
    <t>Onderhoudsvriendelijke materialen</t>
  </si>
  <si>
    <t>Toekomstwaarde</t>
  </si>
  <si>
    <t>Belevingswaarde</t>
  </si>
  <si>
    <t xml:space="preserve">Sociale beleving </t>
  </si>
  <si>
    <t>Leefbaarheid</t>
  </si>
  <si>
    <t>Buurtwaarde</t>
  </si>
  <si>
    <t xml:space="preserve">Bewonerswensen </t>
  </si>
  <si>
    <t>Energie - WE nieuw</t>
  </si>
  <si>
    <t>Nieuw - Energie label - NTA8800</t>
  </si>
  <si>
    <t>Nieuwe - Energiedragers</t>
  </si>
  <si>
    <t>Huidig Aardgas- instelling</t>
  </si>
  <si>
    <t>Huidig Aardgas- vrije invoer in M3</t>
  </si>
  <si>
    <t>Huidig Elektriciteit- instelling</t>
  </si>
  <si>
    <t>Huidig Elektriciteit- vrije invoer in M3</t>
  </si>
  <si>
    <t>Energie index - transitie j/n</t>
  </si>
  <si>
    <t>Energie</t>
  </si>
  <si>
    <t>Energie transitie kosten</t>
  </si>
  <si>
    <t>RVV Vermindering</t>
  </si>
  <si>
    <t>Energie beparen-vrije invoer</t>
  </si>
  <si>
    <t>Rendement verhogen-vrije  invoer</t>
  </si>
  <si>
    <t>Opwekken-vrije invoer</t>
  </si>
  <si>
    <t>Overige subsidies</t>
  </si>
  <si>
    <t>Energie coach gebruik</t>
  </si>
  <si>
    <t xml:space="preserve">Interieur </t>
  </si>
  <si>
    <t xml:space="preserve">Badkamer </t>
  </si>
  <si>
    <t xml:space="preserve">Toilet  </t>
  </si>
  <si>
    <t xml:space="preserve">Keuken </t>
  </si>
  <si>
    <t xml:space="preserve">Interieurpakket  </t>
  </si>
  <si>
    <t>Interieur startjaar</t>
  </si>
  <si>
    <t>Interieur - levensduur</t>
  </si>
  <si>
    <t>Externe advieskosten</t>
  </si>
  <si>
    <t>Interne advieskosten</t>
  </si>
  <si>
    <t>Verhuisvergoeding</t>
  </si>
  <si>
    <t>Ongeriefsvergoeding</t>
  </si>
  <si>
    <t xml:space="preserve">Ontwikkel &amp; enginering </t>
  </si>
  <si>
    <t>Vergunningen - leges</t>
  </si>
  <si>
    <t>Veiligheid eigen invoer</t>
  </si>
  <si>
    <t>Interieur eigen invoer</t>
  </si>
  <si>
    <t>Onderhoud correctiefactoren</t>
  </si>
  <si>
    <t>Daktype</t>
  </si>
  <si>
    <t>Materiaal kozijnen</t>
  </si>
  <si>
    <t>Gevelafwerking</t>
  </si>
  <si>
    <t>Schaalomvang o.b.v. VHE-klasse</t>
  </si>
  <si>
    <t xml:space="preserve">Aansluitcondities </t>
  </si>
  <si>
    <t xml:space="preserve">Bereikbaarheid </t>
  </si>
  <si>
    <t>Ontwikkeltijd</t>
  </si>
  <si>
    <t>Onderhoud eigen invoer- vervangt de model waarde</t>
  </si>
  <si>
    <t>Dagelijkse onderhoud</t>
  </si>
  <si>
    <t>Contract onderhoud</t>
  </si>
  <si>
    <t>Planmatig onderhoud</t>
  </si>
  <si>
    <t>Correctie op Planmatig Onderhoud</t>
  </si>
  <si>
    <t>Achterstallig onderhoud</t>
  </si>
  <si>
    <t>Algemene conditie complex</t>
  </si>
  <si>
    <t>Achterstalligonderhoud - veld invoer</t>
  </si>
  <si>
    <t>Beinvloedbare bedrijfslasten</t>
  </si>
  <si>
    <t xml:space="preserve">Beheerskosten </t>
  </si>
  <si>
    <t>vrije invoer - beindl.bedrijfslasten</t>
  </si>
  <si>
    <t>Niet-Beindvloedbare bedrijfslasten</t>
  </si>
  <si>
    <t>Belastingen</t>
  </si>
  <si>
    <t>Verhuurdersheffing als % WOZ waarde</t>
  </si>
  <si>
    <t>Vennootschapsbelasting</t>
  </si>
  <si>
    <t>vrije invoer - niet-beindl.bedrijfslasten</t>
  </si>
  <si>
    <t>WOZ</t>
  </si>
  <si>
    <t>WOZ-waarde</t>
  </si>
  <si>
    <t xml:space="preserve">Start </t>
  </si>
  <si>
    <t>Variant A</t>
  </si>
  <si>
    <t>Variant B</t>
  </si>
  <si>
    <t>Variant C</t>
  </si>
  <si>
    <t>Variant D</t>
  </si>
  <si>
    <t>Variant E</t>
  </si>
  <si>
    <t>Variant F</t>
  </si>
  <si>
    <t>Nieuwbouw</t>
  </si>
  <si>
    <t>Kwaliteitsthema's</t>
  </si>
  <si>
    <t>Energie transitie</t>
  </si>
  <si>
    <t>Interieur en BKT's</t>
  </si>
  <si>
    <t>O&amp;E kosten</t>
  </si>
  <si>
    <t>Correctie factoren</t>
  </si>
  <si>
    <t>Onderhoud</t>
  </si>
  <si>
    <t>Bedrijfslasten</t>
  </si>
  <si>
    <t>Tool suggestie</t>
  </si>
  <si>
    <t>ja</t>
  </si>
  <si>
    <t>nee</t>
  </si>
  <si>
    <t>m</t>
  </si>
  <si>
    <t>Kruipruimte en fundering</t>
  </si>
  <si>
    <t>Exterieur | gevels</t>
  </si>
  <si>
    <t>Exterieur | dak</t>
  </si>
  <si>
    <t>Interieur | constructie, vloeren en wanden</t>
  </si>
  <si>
    <t>Interieur | afwerking en inrichting</t>
  </si>
  <si>
    <t>Installaties</t>
  </si>
  <si>
    <t>Bijgebouwen</t>
  </si>
  <si>
    <t>Isolatie en (energie)besparende maatregelen</t>
  </si>
  <si>
    <t>Duurzaam en milieu</t>
  </si>
  <si>
    <t>Mutatie onderhoud</t>
  </si>
  <si>
    <t>Huidige MJIOB en realistaie Dmo</t>
  </si>
  <si>
    <t>Nieuwe MJIOB en TCO</t>
  </si>
  <si>
    <t>Sloop nieuwbouw variant</t>
  </si>
  <si>
    <t>instandhouden</t>
  </si>
  <si>
    <t>TNO instandhouden</t>
  </si>
  <si>
    <t>TNO &amp; verbeteren</t>
  </si>
  <si>
    <t>60 jaar</t>
  </si>
  <si>
    <t>minimaal TNO
Basis kwaliteit
(BK)</t>
  </si>
  <si>
    <t>TNO BK
isoleren &lt; standaard
&lt; 160 kwh/m2</t>
  </si>
  <si>
    <t>Label A</t>
  </si>
  <si>
    <t>Label A+</t>
  </si>
  <si>
    <t>Label A++</t>
  </si>
  <si>
    <t>Label A+++</t>
  </si>
  <si>
    <t>TNO BK
isoleren en installeren
&lt; 105 kwh/p/m2</t>
  </si>
  <si>
    <t>Sloop nieuwbouw variant
&lt; 50 kwh/m2</t>
  </si>
  <si>
    <t>TNO BK
isoleren en installeren
&lt; 75 kwh/p/m2</t>
  </si>
  <si>
    <t>TNO  BK
isoleren en installeren
&lt; 50 kwh/p/m2</t>
  </si>
  <si>
    <t>Label C</t>
  </si>
  <si>
    <t>in stappen obv non regret</t>
  </si>
  <si>
    <t>alles in 1 x goed</t>
  </si>
  <si>
    <t>Uitvoeren regulier onderhoudsbeleid</t>
  </si>
  <si>
    <t>extra inspanning MJOB &lt; kaders</t>
  </si>
  <si>
    <t>totaal Veiligheid</t>
  </si>
  <si>
    <t>%</t>
  </si>
  <si>
    <t>totaal Gezondheid</t>
  </si>
  <si>
    <t>totaal Gebruikerskwaliteit</t>
  </si>
  <si>
    <t>totaal Duurzaamheid</t>
  </si>
  <si>
    <t>totaal Toekomstwaarde</t>
  </si>
  <si>
    <t>totaalLeefbaarheid</t>
  </si>
  <si>
    <t>totaal Energie</t>
  </si>
  <si>
    <t>totaal Interieur</t>
  </si>
  <si>
    <t>Nieuwe MJIOB en TCO
integrale complexbegroting</t>
  </si>
  <si>
    <t xml:space="preserve">Kruipruimte </t>
  </si>
  <si>
    <t>Fundering</t>
  </si>
  <si>
    <t>Opgaandwerk</t>
  </si>
  <si>
    <t>Overig</t>
  </si>
  <si>
    <t>Deformaties</t>
  </si>
  <si>
    <t>Metselwerken</t>
  </si>
  <si>
    <t>Voegwerken</t>
  </si>
  <si>
    <t xml:space="preserve">gevelopeningen </t>
  </si>
  <si>
    <t>Deuren</t>
  </si>
  <si>
    <t>Ramen</t>
  </si>
  <si>
    <t>Hang en sluitwerk &amp; beslag</t>
  </si>
  <si>
    <t>Lateien</t>
  </si>
  <si>
    <t>Beglazing 1</t>
  </si>
  <si>
    <t>Beglazing 2</t>
  </si>
  <si>
    <t>Beglazing 3</t>
  </si>
  <si>
    <t>gevel bekleding 1</t>
  </si>
  <si>
    <t>gevel bekleding 2</t>
  </si>
  <si>
    <t>Galerijen en balkons</t>
  </si>
  <si>
    <t>Erkers</t>
  </si>
  <si>
    <t>Serre</t>
  </si>
  <si>
    <t>Luifels</t>
  </si>
  <si>
    <t>Buiten schilderwerk 1</t>
  </si>
  <si>
    <t>Buiten schilderwerk 2</t>
  </si>
  <si>
    <t>Buiten schilderwerk 3</t>
  </si>
  <si>
    <t>Lekdorpels, waterslagen</t>
  </si>
  <si>
    <t>overig 1</t>
  </si>
  <si>
    <t>overig 2</t>
  </si>
  <si>
    <t>overig 3</t>
  </si>
  <si>
    <t>Dakconstructie plat</t>
  </si>
  <si>
    <t>Dakconstructie hellend</t>
  </si>
  <si>
    <t>Dakbedekking bitumen</t>
  </si>
  <si>
    <t>Dakbedekking pannen</t>
  </si>
  <si>
    <t>HWA</t>
  </si>
  <si>
    <t>Goten</t>
  </si>
  <si>
    <t>Gootconstructie</t>
  </si>
  <si>
    <t>Dakoverstekken</t>
  </si>
  <si>
    <t>Boeiboorden</t>
  </si>
  <si>
    <t>Schoorstenen</t>
  </si>
  <si>
    <t>Ventilatie kanalen</t>
  </si>
  <si>
    <t>Kanalen divers</t>
  </si>
  <si>
    <t>Loodwerken</t>
  </si>
  <si>
    <t>Dakkapellen</t>
  </si>
  <si>
    <t>Dakramen</t>
  </si>
  <si>
    <t>Dakvensters en koepels</t>
  </si>
  <si>
    <t>Dakveiligheid</t>
  </si>
  <si>
    <t>Kelder</t>
  </si>
  <si>
    <t>Beganegrondvloer</t>
  </si>
  <si>
    <t>Verdiepingsvloeren</t>
  </si>
  <si>
    <t>Zoldervloer</t>
  </si>
  <si>
    <t>Dragende binnen wanden</t>
  </si>
  <si>
    <t>Niet dragende binnen wanden</t>
  </si>
  <si>
    <t>Draagconstructies</t>
  </si>
  <si>
    <t>Trappen</t>
  </si>
  <si>
    <t>Kozijnen deuren incl hang en sluitwerk 1</t>
  </si>
  <si>
    <t>Kozijnen deuren incl hang en sluitwerk 2</t>
  </si>
  <si>
    <t>Kozijnen deuren incl hang en sluitwerk 3</t>
  </si>
  <si>
    <t>Plafonds</t>
  </si>
  <si>
    <t>Wanden</t>
  </si>
  <si>
    <t>Wand- afwerking &amp; aftimmeringen</t>
  </si>
  <si>
    <t>Binnenschilderwerk</t>
  </si>
  <si>
    <t>Vloerafwerking</t>
  </si>
  <si>
    <t>Tegelwerken</t>
  </si>
  <si>
    <t>Sanitair</t>
  </si>
  <si>
    <t>Openhaar</t>
  </si>
  <si>
    <t>Water</t>
  </si>
  <si>
    <t>Water toestellen</t>
  </si>
  <si>
    <t>Waterleidinge</t>
  </si>
  <si>
    <t>Water afvoer riolering</t>
  </si>
  <si>
    <t>Verwarming</t>
  </si>
  <si>
    <t>CV-ketel</t>
  </si>
  <si>
    <t>Luchttoevoer</t>
  </si>
  <si>
    <t>Leidingen</t>
  </si>
  <si>
    <t>Radiatoren</t>
  </si>
  <si>
    <t>Gas</t>
  </si>
  <si>
    <t>Leidingen in kruipruimte</t>
  </si>
  <si>
    <t>Elektra</t>
  </si>
  <si>
    <t>Groepenkast</t>
  </si>
  <si>
    <t>Aardlekschakelaar</t>
  </si>
  <si>
    <t>aarding</t>
  </si>
  <si>
    <t>Bedrading</t>
  </si>
  <si>
    <t>Schakelmateriaal</t>
  </si>
  <si>
    <t xml:space="preserve">Mechanische ventilatie </t>
  </si>
  <si>
    <t>Bijgebouw 1</t>
  </si>
  <si>
    <t>Bijgebouw 2</t>
  </si>
  <si>
    <t>Warmte isolatie 1</t>
  </si>
  <si>
    <t>Warmte isolatie 2</t>
  </si>
  <si>
    <t>Warmte isolatie 3</t>
  </si>
  <si>
    <t>Tochtwering 1</t>
  </si>
  <si>
    <t>Tochtwering 2</t>
  </si>
  <si>
    <t>Zonneboiler</t>
  </si>
  <si>
    <t>Douchewarmtewisselaar</t>
  </si>
  <si>
    <t>Elektrische installatie PV-panelen</t>
  </si>
  <si>
    <t>Warmtepomp</t>
  </si>
  <si>
    <t>Luchtwarmtepomp</t>
  </si>
  <si>
    <t>Benutting duurzame energiebronnen</t>
  </si>
  <si>
    <t>Geschiktheid installatie overstap duurzame energie</t>
  </si>
  <si>
    <t>Milieu</t>
  </si>
  <si>
    <t>Energielabel</t>
  </si>
  <si>
    <t>Schouw</t>
  </si>
  <si>
    <t xml:space="preserve">ja </t>
  </si>
  <si>
    <t>vrije veld - veiligheid</t>
  </si>
  <si>
    <t>Sociale veiligheid</t>
  </si>
  <si>
    <t>nvt</t>
  </si>
  <si>
    <t>Totaal  woning</t>
  </si>
  <si>
    <t>Totaal complex</t>
  </si>
  <si>
    <t xml:space="preserve">Simulatie van huidige situatie
 </t>
  </si>
  <si>
    <t xml:space="preserve">Simulatie van huidige situatie
</t>
  </si>
  <si>
    <t xml:space="preserve">Alle bedragen incl 21 % BTW en 20% opslagen  (45,5%) </t>
  </si>
  <si>
    <t xml:space="preserve">Complex </t>
  </si>
  <si>
    <t>Aantal VHE</t>
  </si>
  <si>
    <t>Woningtype</t>
  </si>
  <si>
    <t xml:space="preserve">MGW zonder lift </t>
  </si>
  <si>
    <t xml:space="preserve">Bouwjaar periode </t>
  </si>
  <si>
    <t>1960 - 1975</t>
  </si>
  <si>
    <t>BVO (gemiddeld)</t>
  </si>
  <si>
    <t>energie label gemiddeld C</t>
  </si>
  <si>
    <t>G+E</t>
  </si>
  <si>
    <t>C</t>
  </si>
  <si>
    <t>plat</t>
  </si>
  <si>
    <t>hout</t>
  </si>
  <si>
    <t>metselwerk</t>
  </si>
  <si>
    <t>&gt; 100</t>
  </si>
  <si>
    <t>NVT</t>
  </si>
  <si>
    <t>redelijk</t>
  </si>
  <si>
    <t>&gt; 18 maanden</t>
  </si>
  <si>
    <t>totaal investering en onderhoud in startjaar</t>
  </si>
  <si>
    <t>totaal Bijkomende projectkosten</t>
  </si>
  <si>
    <t>code TCOtool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</si>
</sst>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&quot;€&quot;\ * #,##0_ ;_ &quot;€&quot;\ * \-#,##0_ ;_ &quot;€&quot;\ * &quot;-&quot;??_ ;_ @_ "/>
    <numFmt numFmtId="167" formatCode="_ [$€-413]\ * #,##0_ ;_ [$€-413]\ * \-#,##0_ ;_ [$€-413]\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98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006C31"/>
        <bgColor indexed="64"/>
      </patternFill>
    </fill>
  </fills>
  <borders count="1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70C0"/>
      </left>
      <right style="hair">
        <color rgb="FF0070C0"/>
      </right>
      <top style="hair">
        <color rgb="FF0070C0"/>
      </top>
      <bottom style="thick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ck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thick">
        <color rgb="FF0070C0"/>
      </bottom>
      <diagonal/>
    </border>
    <border>
      <left style="thick">
        <color rgb="FF0070C0"/>
      </left>
      <right style="medium">
        <color rgb="FF0070C0"/>
      </right>
      <top style="thick">
        <color rgb="FF0070C0"/>
      </top>
      <bottom style="hair">
        <color rgb="FF0070C0"/>
      </bottom>
      <diagonal/>
    </border>
    <border>
      <left style="thick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thick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hair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hair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hair">
        <color rgb="FF0070C0"/>
      </right>
      <top style="medium">
        <color rgb="FF0070C0"/>
      </top>
      <bottom/>
      <diagonal/>
    </border>
    <border>
      <left/>
      <right style="hair">
        <color rgb="FF0070C0"/>
      </right>
      <top style="hair">
        <color rgb="FF0070C0"/>
      </top>
      <bottom/>
      <diagonal/>
    </border>
    <border>
      <left style="medium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hair">
        <color rgb="FF0070C0"/>
      </right>
      <top/>
      <bottom style="thick">
        <color rgb="FF0070C0"/>
      </bottom>
      <diagonal/>
    </border>
    <border>
      <left style="hair">
        <color rgb="FF0070C0"/>
      </left>
      <right/>
      <top style="hair">
        <color rgb="FF0070C0"/>
      </top>
      <bottom style="thick">
        <color rgb="FF0070C0"/>
      </bottom>
      <diagonal/>
    </border>
    <border>
      <left/>
      <right/>
      <top style="hair">
        <color rgb="FF0070C0"/>
      </top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medium">
        <color rgb="FF0070C0"/>
      </top>
      <bottom style="hair">
        <color rgb="FF0070C0"/>
      </bottom>
      <diagonal/>
    </border>
    <border>
      <left style="hair">
        <color rgb="FF0070C0"/>
      </left>
      <right/>
      <top style="thick">
        <color rgb="FF0070C0"/>
      </top>
      <bottom style="hair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B0F0"/>
      </left>
      <right style="medium">
        <color rgb="FF00B0F0"/>
      </right>
      <top/>
      <bottom style="hair">
        <color rgb="FF0070C0"/>
      </bottom>
      <diagonal/>
    </border>
    <border>
      <left style="medium">
        <color rgb="FF00B0F0"/>
      </left>
      <right style="medium">
        <color rgb="FF00B0F0"/>
      </right>
      <top style="hair">
        <color rgb="FF0070C0"/>
      </top>
      <bottom style="hair">
        <color rgb="FF0070C0"/>
      </bottom>
      <diagonal/>
    </border>
    <border>
      <left style="medium">
        <color rgb="FF00B0F0"/>
      </left>
      <right style="medium">
        <color rgb="FF00B0F0"/>
      </right>
      <top style="hair">
        <color rgb="FF0070C0"/>
      </top>
      <bottom style="medium">
        <color rgb="FF0070C0"/>
      </bottom>
      <diagonal/>
    </border>
    <border>
      <left style="medium">
        <color rgb="FF00B0F0"/>
      </left>
      <right style="medium">
        <color rgb="FF00B0F0"/>
      </right>
      <top style="medium">
        <color rgb="FF0070C0"/>
      </top>
      <bottom style="hair">
        <color rgb="FF0070C0"/>
      </bottom>
      <diagonal/>
    </border>
    <border>
      <left style="medium">
        <color rgb="FF00B0F0"/>
      </left>
      <right style="medium">
        <color rgb="FF00B0F0"/>
      </right>
      <top style="hair">
        <color rgb="FF0070C0"/>
      </top>
      <bottom style="thick">
        <color rgb="FF0070C0"/>
      </bottom>
      <diagonal/>
    </border>
    <border>
      <left style="medium">
        <color rgb="FF00B0F0"/>
      </left>
      <right style="medium">
        <color rgb="FF00B0F0"/>
      </right>
      <top style="thick">
        <color rgb="FF0070C0"/>
      </top>
      <bottom style="hair">
        <color rgb="FF0070C0"/>
      </bottom>
      <diagonal/>
    </border>
    <border>
      <left style="medium">
        <color rgb="FF00B0F0"/>
      </left>
      <right style="medium">
        <color rgb="FF00B0F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hair">
        <color rgb="FF0070C0"/>
      </left>
      <right/>
      <top style="hair">
        <color rgb="FF0070C0"/>
      </top>
      <bottom/>
      <diagonal/>
    </border>
    <border>
      <left style="medium">
        <color rgb="FF00B0F0"/>
      </left>
      <right style="thick">
        <color rgb="FF0070C0"/>
      </right>
      <top style="hair">
        <color rgb="FF0070C0"/>
      </top>
      <bottom style="thick">
        <color rgb="FF0070C0"/>
      </bottom>
      <diagonal/>
    </border>
    <border>
      <left style="medium">
        <color rgb="FF00B0F0"/>
      </left>
      <right style="thick">
        <color rgb="FF0070C0"/>
      </right>
      <top/>
      <bottom style="hair">
        <color rgb="FF0070C0"/>
      </bottom>
      <diagonal/>
    </border>
    <border>
      <left style="medium">
        <color rgb="FF00B0F0"/>
      </left>
      <right style="thick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B0F0"/>
      </left>
      <right style="thick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B0F0"/>
      </left>
      <right style="thick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B0F0"/>
      </left>
      <right style="thick">
        <color rgb="FF0070C0"/>
      </right>
      <top style="thick">
        <color rgb="FF0070C0"/>
      </top>
      <bottom style="hair">
        <color rgb="FF0070C0"/>
      </bottom>
      <diagonal/>
    </border>
    <border>
      <left style="medium">
        <color rgb="FF00B0F0"/>
      </left>
      <right style="thick">
        <color rgb="FF0070C0"/>
      </right>
      <top style="hair">
        <color rgb="FF0070C0"/>
      </top>
      <bottom/>
      <diagonal/>
    </border>
    <border>
      <left style="medium">
        <color rgb="FF00B0F0"/>
      </left>
      <right style="medium">
        <color rgb="FF00B0F0"/>
      </right>
      <top/>
      <bottom style="thick">
        <color rgb="FF0070C0"/>
      </bottom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medium">
        <color rgb="FF0070C0"/>
      </left>
      <right style="hair">
        <color rgb="FF0070C0"/>
      </right>
      <top/>
      <bottom/>
      <diagonal/>
    </border>
    <border>
      <left style="hair">
        <color rgb="FF0070C0"/>
      </left>
      <right/>
      <top/>
      <bottom/>
      <diagonal/>
    </border>
    <border>
      <left style="medium">
        <color rgb="FF00B0F0"/>
      </left>
      <right style="thick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thick">
        <color rgb="FF0070C0"/>
      </bottom>
      <diagonal/>
    </border>
    <border>
      <left style="medium">
        <color rgb="FF0070C0"/>
      </left>
      <right/>
      <top style="thick">
        <color rgb="FF0070C0"/>
      </top>
      <bottom/>
      <diagonal/>
    </border>
    <border>
      <left/>
      <right style="hair">
        <color rgb="FF0070C0"/>
      </right>
      <top style="thick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ck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thick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/>
      <diagonal/>
    </border>
    <border>
      <left style="medium">
        <color rgb="FF0070C0"/>
      </left>
      <right style="hair">
        <color rgb="FF0070C0"/>
      </right>
      <top/>
      <bottom style="medium">
        <color rgb="FF0070C0"/>
      </bottom>
      <diagonal/>
    </border>
    <border>
      <left style="hair">
        <color rgb="FF0070C0"/>
      </left>
      <right/>
      <top style="medium">
        <color rgb="FF0070C0"/>
      </top>
      <bottom/>
      <diagonal/>
    </border>
    <border>
      <left/>
      <right/>
      <top/>
      <bottom style="hair">
        <color rgb="FF0070C0"/>
      </bottom>
      <diagonal/>
    </border>
    <border>
      <left/>
      <right/>
      <top style="hair">
        <color rgb="FF0070C0"/>
      </top>
      <bottom/>
      <diagonal/>
    </border>
    <border>
      <left style="hair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/>
      <top/>
      <bottom style="hair">
        <color rgb="FF0070C0"/>
      </bottom>
      <diagonal/>
    </border>
    <border>
      <left style="thick">
        <color rgb="FF0070C0"/>
      </left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hair">
        <color rgb="FF0070C0"/>
      </bottom>
      <diagonal/>
    </border>
    <border>
      <left style="medium">
        <color rgb="FF00B0F0"/>
      </left>
      <right style="medium">
        <color rgb="FF00B0F0"/>
      </right>
      <top style="medium">
        <color rgb="FF0070C0"/>
      </top>
      <bottom style="thick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B0F0"/>
      </right>
      <top/>
      <bottom/>
      <diagonal/>
    </border>
    <border>
      <left style="thick">
        <color rgb="FF0070C0"/>
      </left>
      <right style="medium">
        <color rgb="FF0070C0"/>
      </right>
      <top/>
      <bottom style="hair">
        <color rgb="FF0070C0"/>
      </bottom>
      <diagonal/>
    </border>
    <border>
      <left style="thick">
        <color rgb="FF0070C0"/>
      </left>
      <right style="medium">
        <color rgb="FF0070C0"/>
      </right>
      <top style="hair">
        <color rgb="FF0070C0"/>
      </top>
      <bottom style="thick">
        <color rgb="FF0070C0"/>
      </bottom>
      <diagonal/>
    </border>
    <border>
      <left style="medium">
        <color rgb="FF00B0F0"/>
      </left>
      <right/>
      <top/>
      <bottom style="thick">
        <color rgb="FF0070C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 style="medium">
        <color rgb="FF00B0F0"/>
      </top>
      <bottom style="hair">
        <color rgb="FF0070C0"/>
      </bottom>
      <diagonal/>
    </border>
    <border>
      <left style="medium">
        <color rgb="FF00B0F0"/>
      </left>
      <right/>
      <top style="hair">
        <color rgb="FF0070C0"/>
      </top>
      <bottom style="hair">
        <color rgb="FF0070C0"/>
      </bottom>
      <diagonal/>
    </border>
    <border>
      <left style="medium">
        <color rgb="FF00B0F0"/>
      </left>
      <right/>
      <top style="hair">
        <color rgb="FF0070C0"/>
      </top>
      <bottom style="medium">
        <color rgb="FF0070C0"/>
      </bottom>
      <diagonal/>
    </border>
    <border>
      <left style="medium">
        <color rgb="FF00B0F0"/>
      </left>
      <right/>
      <top style="medium">
        <color rgb="FF0070C0"/>
      </top>
      <bottom style="hair">
        <color rgb="FF0070C0"/>
      </bottom>
      <diagonal/>
    </border>
    <border>
      <left style="medium">
        <color rgb="FF00B0F0"/>
      </left>
      <right/>
      <top/>
      <bottom style="hair">
        <color rgb="FF0070C0"/>
      </bottom>
      <diagonal/>
    </border>
    <border>
      <left style="medium">
        <color rgb="FF00B0F0"/>
      </left>
      <right/>
      <top style="hair">
        <color rgb="FF0070C0"/>
      </top>
      <bottom style="thick">
        <color rgb="FF0070C0"/>
      </bottom>
      <diagonal/>
    </border>
    <border>
      <left style="medium">
        <color rgb="FF00B0F0"/>
      </left>
      <right/>
      <top style="thick">
        <color rgb="FF0070C0"/>
      </top>
      <bottom style="hair">
        <color rgb="FF0070C0"/>
      </bottom>
      <diagonal/>
    </border>
    <border>
      <left style="medium">
        <color rgb="FF00B0F0"/>
      </left>
      <right/>
      <top style="hair">
        <color rgb="FF0070C0"/>
      </top>
      <bottom/>
      <diagonal/>
    </border>
    <border>
      <left style="thick">
        <color rgb="FFFFC000"/>
      </left>
      <right style="medium">
        <color rgb="FF00B0F0"/>
      </right>
      <top/>
      <bottom/>
      <diagonal/>
    </border>
    <border>
      <left style="medium">
        <color rgb="FF00B0F0"/>
      </left>
      <right style="thick">
        <color rgb="FFFFC000"/>
      </right>
      <top/>
      <bottom/>
      <diagonal/>
    </border>
    <border>
      <left style="thick">
        <color rgb="FFFFC000"/>
      </left>
      <right style="medium">
        <color rgb="FF00B0F0"/>
      </right>
      <top/>
      <bottom style="hair">
        <color rgb="FF0070C0"/>
      </bottom>
      <diagonal/>
    </border>
    <border>
      <left style="medium">
        <color rgb="FF00B0F0"/>
      </left>
      <right style="thick">
        <color rgb="FFFFC000"/>
      </right>
      <top/>
      <bottom style="hair">
        <color rgb="FF0070C0"/>
      </bottom>
      <diagonal/>
    </border>
    <border>
      <left style="thick">
        <color rgb="FFFFC000"/>
      </left>
      <right style="medium">
        <color rgb="FF00B0F0"/>
      </right>
      <top style="hair">
        <color rgb="FF0070C0"/>
      </top>
      <bottom style="hair">
        <color rgb="FF0070C0"/>
      </bottom>
      <diagonal/>
    </border>
    <border>
      <left style="medium">
        <color rgb="FF00B0F0"/>
      </left>
      <right style="thick">
        <color rgb="FFFFC000"/>
      </right>
      <top style="hair">
        <color rgb="FF0070C0"/>
      </top>
      <bottom style="hair">
        <color rgb="FF0070C0"/>
      </bottom>
      <diagonal/>
    </border>
    <border>
      <left style="thick">
        <color rgb="FFFFC000"/>
      </left>
      <right style="medium">
        <color rgb="FF00B0F0"/>
      </right>
      <top style="hair">
        <color rgb="FF0070C0"/>
      </top>
      <bottom style="medium">
        <color rgb="FF0070C0"/>
      </bottom>
      <diagonal/>
    </border>
    <border>
      <left style="medium">
        <color rgb="FF00B0F0"/>
      </left>
      <right style="thick">
        <color rgb="FFFFC000"/>
      </right>
      <top style="hair">
        <color rgb="FF0070C0"/>
      </top>
      <bottom style="medium">
        <color rgb="FF0070C0"/>
      </bottom>
      <diagonal/>
    </border>
    <border>
      <left style="thick">
        <color rgb="FFFFC000"/>
      </left>
      <right style="medium">
        <color rgb="FF00B0F0"/>
      </right>
      <top style="medium">
        <color rgb="FF0070C0"/>
      </top>
      <bottom style="hair">
        <color rgb="FF0070C0"/>
      </bottom>
      <diagonal/>
    </border>
    <border>
      <left style="medium">
        <color rgb="FF00B0F0"/>
      </left>
      <right style="thick">
        <color rgb="FFFFC000"/>
      </right>
      <top style="medium">
        <color rgb="FF0070C0"/>
      </top>
      <bottom style="hair">
        <color rgb="FF0070C0"/>
      </bottom>
      <diagonal/>
    </border>
    <border>
      <left style="thick">
        <color rgb="FFFFC000"/>
      </left>
      <right style="medium">
        <color rgb="FF00B0F0"/>
      </right>
      <top style="hair">
        <color rgb="FF0070C0"/>
      </top>
      <bottom style="thick">
        <color rgb="FF0070C0"/>
      </bottom>
      <diagonal/>
    </border>
    <border>
      <left style="medium">
        <color rgb="FF00B0F0"/>
      </left>
      <right style="thick">
        <color rgb="FFFFC000"/>
      </right>
      <top style="hair">
        <color rgb="FF0070C0"/>
      </top>
      <bottom style="thick">
        <color rgb="FF0070C0"/>
      </bottom>
      <diagonal/>
    </border>
    <border>
      <left style="thick">
        <color rgb="FFFFC000"/>
      </left>
      <right style="medium">
        <color rgb="FF00B0F0"/>
      </right>
      <top style="thick">
        <color rgb="FF0070C0"/>
      </top>
      <bottom style="hair">
        <color rgb="FF0070C0"/>
      </bottom>
      <diagonal/>
    </border>
    <border>
      <left style="medium">
        <color rgb="FF00B0F0"/>
      </left>
      <right style="thick">
        <color rgb="FFFFC000"/>
      </right>
      <top style="thick">
        <color rgb="FF0070C0"/>
      </top>
      <bottom style="hair">
        <color rgb="FF0070C0"/>
      </bottom>
      <diagonal/>
    </border>
    <border>
      <left style="thick">
        <color rgb="FFFFC000"/>
      </left>
      <right style="medium">
        <color rgb="FF00B0F0"/>
      </right>
      <top style="hair">
        <color rgb="FF0070C0"/>
      </top>
      <bottom/>
      <diagonal/>
    </border>
    <border>
      <left style="medium">
        <color rgb="FF00B0F0"/>
      </left>
      <right style="thick">
        <color rgb="FFFFC000"/>
      </right>
      <top style="hair">
        <color rgb="FF0070C0"/>
      </top>
      <bottom/>
      <diagonal/>
    </border>
    <border>
      <left/>
      <right style="medium">
        <color rgb="FF00B0F0"/>
      </right>
      <top/>
      <bottom style="hair">
        <color rgb="FF0070C0"/>
      </bottom>
      <diagonal/>
    </border>
    <border>
      <left/>
      <right style="medium">
        <color rgb="FF00B0F0"/>
      </right>
      <top style="hair">
        <color rgb="FF0070C0"/>
      </top>
      <bottom style="hair">
        <color rgb="FF0070C0"/>
      </bottom>
      <diagonal/>
    </border>
    <border>
      <left/>
      <right style="medium">
        <color rgb="FF00B0F0"/>
      </right>
      <top style="hair">
        <color rgb="FF0070C0"/>
      </top>
      <bottom style="medium">
        <color rgb="FF0070C0"/>
      </bottom>
      <diagonal/>
    </border>
    <border>
      <left/>
      <right style="medium">
        <color rgb="FF00B0F0"/>
      </right>
      <top style="medium">
        <color rgb="FF0070C0"/>
      </top>
      <bottom style="hair">
        <color rgb="FF0070C0"/>
      </bottom>
      <diagonal/>
    </border>
    <border>
      <left/>
      <right style="medium">
        <color rgb="FF00B0F0"/>
      </right>
      <top style="hair">
        <color rgb="FF0070C0"/>
      </top>
      <bottom style="thick">
        <color rgb="FF0070C0"/>
      </bottom>
      <diagonal/>
    </border>
    <border>
      <left/>
      <right style="medium">
        <color rgb="FF00B0F0"/>
      </right>
      <top style="thick">
        <color rgb="FF0070C0"/>
      </top>
      <bottom style="hair">
        <color rgb="FF0070C0"/>
      </bottom>
      <diagonal/>
    </border>
    <border>
      <left/>
      <right style="medium">
        <color rgb="FF00B0F0"/>
      </right>
      <top style="hair">
        <color rgb="FF0070C0"/>
      </top>
      <bottom/>
      <diagonal/>
    </border>
    <border>
      <left style="thick">
        <color rgb="FFFFC000"/>
      </left>
      <right style="hair">
        <color rgb="FF0070C0"/>
      </right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/>
      <diagonal/>
    </border>
    <border>
      <left style="thick">
        <color rgb="FFFFC000"/>
      </left>
      <right style="hair">
        <color rgb="FF0070C0"/>
      </right>
      <top/>
      <bottom style="hair">
        <color rgb="FF0070C0"/>
      </bottom>
      <diagonal/>
    </border>
    <border>
      <left/>
      <right style="thick">
        <color rgb="FFFFC000"/>
      </right>
      <top/>
      <bottom style="hair">
        <color rgb="FF0070C0"/>
      </bottom>
      <diagonal/>
    </border>
    <border>
      <left style="thick">
        <color rgb="FFFFC00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thick">
        <color rgb="FFFFC000"/>
      </right>
      <top style="hair">
        <color rgb="FF0070C0"/>
      </top>
      <bottom style="hair">
        <color rgb="FF0070C0"/>
      </bottom>
      <diagonal/>
    </border>
    <border>
      <left style="thick">
        <color rgb="FFFFC00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/>
      <right style="thick">
        <color rgb="FFFFC000"/>
      </right>
      <top style="hair">
        <color rgb="FF0070C0"/>
      </top>
      <bottom style="medium">
        <color rgb="FF0070C0"/>
      </bottom>
      <diagonal/>
    </border>
    <border>
      <left style="thick">
        <color rgb="FFFFC00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/>
      <right style="thick">
        <color rgb="FFFFC000"/>
      </right>
      <top style="medium">
        <color rgb="FF0070C0"/>
      </top>
      <bottom style="hair">
        <color rgb="FF0070C0"/>
      </bottom>
      <diagonal/>
    </border>
    <border>
      <left style="thick">
        <color rgb="FFFFC000"/>
      </left>
      <right style="hair">
        <color rgb="FF0070C0"/>
      </right>
      <top style="hair">
        <color rgb="FF0070C0"/>
      </top>
      <bottom style="thick">
        <color rgb="FF0070C0"/>
      </bottom>
      <diagonal/>
    </border>
    <border>
      <left/>
      <right style="thick">
        <color rgb="FFFFC000"/>
      </right>
      <top style="hair">
        <color rgb="FF0070C0"/>
      </top>
      <bottom style="thick">
        <color rgb="FF0070C0"/>
      </bottom>
      <diagonal/>
    </border>
    <border>
      <left style="thick">
        <color rgb="FFFFC000"/>
      </left>
      <right style="hair">
        <color rgb="FF0070C0"/>
      </right>
      <top style="thick">
        <color rgb="FF0070C0"/>
      </top>
      <bottom style="hair">
        <color rgb="FF0070C0"/>
      </bottom>
      <diagonal/>
    </border>
    <border>
      <left/>
      <right style="thick">
        <color rgb="FFFFC000"/>
      </right>
      <top style="thick">
        <color rgb="FF0070C0"/>
      </top>
      <bottom style="hair">
        <color rgb="FF0070C0"/>
      </bottom>
      <diagonal/>
    </border>
    <border>
      <left style="thick">
        <color rgb="FFFFC000"/>
      </left>
      <right style="hair">
        <color rgb="FF0070C0"/>
      </right>
      <top style="hair">
        <color rgb="FF0070C0"/>
      </top>
      <bottom/>
      <diagonal/>
    </border>
    <border>
      <left/>
      <right style="thick">
        <color rgb="FFFFC000"/>
      </right>
      <top style="hair">
        <color rgb="FF0070C0"/>
      </top>
      <bottom/>
      <diagonal/>
    </border>
    <border>
      <left style="hair">
        <color rgb="FF0070C0"/>
      </left>
      <right style="thick">
        <color rgb="FFFFC000"/>
      </right>
      <top/>
      <bottom style="hair">
        <color rgb="FF0070C0"/>
      </bottom>
      <diagonal/>
    </border>
    <border>
      <left style="hair">
        <color rgb="FF0070C0"/>
      </left>
      <right style="thick">
        <color rgb="FFFFC00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ck">
        <color rgb="FFFFC00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thick">
        <color rgb="FFFFC00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thick">
        <color rgb="FFFFC000"/>
      </right>
      <top style="hair">
        <color rgb="FF0070C0"/>
      </top>
      <bottom style="thick">
        <color rgb="FF0070C0"/>
      </bottom>
      <diagonal/>
    </border>
    <border>
      <left style="hair">
        <color rgb="FF0070C0"/>
      </left>
      <right style="thick">
        <color rgb="FFFFC000"/>
      </right>
      <top style="thick">
        <color rgb="FF0070C0"/>
      </top>
      <bottom style="hair">
        <color rgb="FF0070C0"/>
      </bottom>
      <diagonal/>
    </border>
    <border>
      <left style="hair">
        <color rgb="FF0070C0"/>
      </left>
      <right style="thick">
        <color rgb="FFFFC000"/>
      </right>
      <top style="hair">
        <color rgb="FF0070C0"/>
      </top>
      <bottom/>
      <diagonal/>
    </border>
    <border>
      <left style="thick">
        <color rgb="FFFFC000"/>
      </left>
      <right/>
      <top/>
      <bottom style="hair">
        <color rgb="FF0070C0"/>
      </bottom>
      <diagonal/>
    </border>
    <border>
      <left style="thick">
        <color rgb="FFFFC000"/>
      </left>
      <right/>
      <top style="hair">
        <color rgb="FF0070C0"/>
      </top>
      <bottom style="hair">
        <color rgb="FF0070C0"/>
      </bottom>
      <diagonal/>
    </border>
    <border>
      <left style="thick">
        <color rgb="FFFFC000"/>
      </left>
      <right/>
      <top style="hair">
        <color rgb="FF0070C0"/>
      </top>
      <bottom style="medium">
        <color rgb="FF0070C0"/>
      </bottom>
      <diagonal/>
    </border>
    <border>
      <left style="thick">
        <color rgb="FFFFC000"/>
      </left>
      <right/>
      <top style="medium">
        <color rgb="FF0070C0"/>
      </top>
      <bottom style="hair">
        <color rgb="FF0070C0"/>
      </bottom>
      <diagonal/>
    </border>
    <border>
      <left style="thick">
        <color rgb="FFFFC000"/>
      </left>
      <right/>
      <top style="hair">
        <color rgb="FF0070C0"/>
      </top>
      <bottom style="thick">
        <color rgb="FF0070C0"/>
      </bottom>
      <diagonal/>
    </border>
    <border>
      <left style="thick">
        <color rgb="FFFFC000"/>
      </left>
      <right/>
      <top style="thick">
        <color rgb="FF0070C0"/>
      </top>
      <bottom style="hair">
        <color rgb="FF0070C0"/>
      </bottom>
      <diagonal/>
    </border>
    <border>
      <left style="thick">
        <color rgb="FFFFC000"/>
      </left>
      <right/>
      <top style="hair">
        <color rgb="FF0070C0"/>
      </top>
      <bottom/>
      <diagonal/>
    </border>
    <border>
      <left style="thick">
        <color rgb="FFFFC000"/>
      </left>
      <right style="thick">
        <color rgb="FF0070C0"/>
      </right>
      <top/>
      <bottom/>
      <diagonal/>
    </border>
    <border>
      <left style="thick">
        <color rgb="FFFFC000"/>
      </left>
      <right style="thick">
        <color rgb="FF0070C0"/>
      </right>
      <top/>
      <bottom style="hair">
        <color rgb="FF0070C0"/>
      </bottom>
      <diagonal/>
    </border>
    <border>
      <left style="thick">
        <color rgb="FFFFC000"/>
      </left>
      <right style="thick">
        <color rgb="FF0070C0"/>
      </right>
      <top style="hair">
        <color rgb="FF0070C0"/>
      </top>
      <bottom style="hair">
        <color rgb="FF0070C0"/>
      </bottom>
      <diagonal/>
    </border>
    <border>
      <left style="thick">
        <color rgb="FFFFC000"/>
      </left>
      <right style="thick">
        <color rgb="FF0070C0"/>
      </right>
      <top style="hair">
        <color rgb="FF0070C0"/>
      </top>
      <bottom style="medium">
        <color rgb="FF0070C0"/>
      </bottom>
      <diagonal/>
    </border>
    <border>
      <left style="thick">
        <color rgb="FFFFC000"/>
      </left>
      <right style="thick">
        <color rgb="FF0070C0"/>
      </right>
      <top style="medium">
        <color rgb="FF0070C0"/>
      </top>
      <bottom style="hair">
        <color rgb="FF0070C0"/>
      </bottom>
      <diagonal/>
    </border>
    <border>
      <left style="thick">
        <color rgb="FFFFC000"/>
      </left>
      <right style="thick">
        <color rgb="FF0070C0"/>
      </right>
      <top style="hair">
        <color rgb="FF0070C0"/>
      </top>
      <bottom style="thick">
        <color rgb="FF0070C0"/>
      </bottom>
      <diagonal/>
    </border>
    <border>
      <left style="thick">
        <color rgb="FFFFC000"/>
      </left>
      <right style="thick">
        <color rgb="FF0070C0"/>
      </right>
      <top style="thick">
        <color rgb="FF0070C0"/>
      </top>
      <bottom style="hair">
        <color rgb="FF0070C0"/>
      </bottom>
      <diagonal/>
    </border>
    <border>
      <left style="thick">
        <color rgb="FFFFC000"/>
      </left>
      <right style="thick">
        <color rgb="FF0070C0"/>
      </right>
      <top style="hair">
        <color rgb="FF0070C0"/>
      </top>
      <bottom/>
      <diagonal/>
    </border>
    <border>
      <left style="thick">
        <color rgb="FFFFC000"/>
      </left>
      <right style="thick">
        <color rgb="FF0070C0"/>
      </right>
      <top style="medium">
        <color rgb="FF00B0F0"/>
      </top>
      <bottom style="medium">
        <color rgb="FF00B0F0"/>
      </bottom>
      <diagonal/>
    </border>
    <border>
      <left style="thick">
        <color rgb="FFFFC000"/>
      </left>
      <right style="medium">
        <color rgb="FF00B0F0"/>
      </right>
      <top style="thick">
        <color rgb="FFFFC000"/>
      </top>
      <bottom/>
      <diagonal/>
    </border>
    <border>
      <left style="medium">
        <color rgb="FF00B0F0"/>
      </left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 style="hair">
        <color rgb="FF0070C0"/>
      </right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hair">
        <color rgb="FF0070C0"/>
      </left>
      <right style="thick">
        <color rgb="FFFFC000"/>
      </right>
      <top style="thick">
        <color rgb="FFFFC00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 style="thick">
        <color rgb="FFFFC000"/>
      </left>
      <right style="thick">
        <color rgb="FF0070C0"/>
      </right>
      <top style="thick">
        <color rgb="FFFFC000"/>
      </top>
      <bottom/>
      <diagonal/>
    </border>
    <border>
      <left style="medium">
        <color rgb="FF00B0F0"/>
      </left>
      <right style="thick">
        <color rgb="FF0070C0"/>
      </right>
      <top style="thick">
        <color rgb="FFFFC000"/>
      </top>
      <bottom/>
      <diagonal/>
    </border>
    <border>
      <left style="thick">
        <color rgb="FFFFC00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ck">
        <color rgb="FFFFC00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ck">
        <color rgb="FF0070C0"/>
      </right>
      <top style="medium">
        <color rgb="FF00B0F0"/>
      </top>
      <bottom style="medium">
        <color rgb="FF00B0F0"/>
      </bottom>
      <diagonal/>
    </border>
    <border>
      <left style="thick">
        <color rgb="FFFFC000"/>
      </left>
      <right/>
      <top style="medium">
        <color rgb="FF00B0F0"/>
      </top>
      <bottom style="medium">
        <color rgb="FF00B0F0"/>
      </bottom>
      <diagonal/>
    </border>
    <border>
      <left/>
      <right style="thick">
        <color rgb="FFFFC00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thick">
        <color rgb="FF0070C0"/>
      </top>
      <bottom/>
      <diagonal/>
    </border>
    <border>
      <left style="thick">
        <color rgb="FF0070C0"/>
      </left>
      <right/>
      <top style="hair">
        <color rgb="FF0070C0"/>
      </top>
      <bottom style="hair">
        <color rgb="FF0070C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thick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C000"/>
      </left>
      <right style="medium">
        <color rgb="FF00B0F0"/>
      </right>
      <top style="medium">
        <color rgb="FFFFC000"/>
      </top>
      <bottom style="medium">
        <color rgb="FFFFC000"/>
      </bottom>
      <diagonal/>
    </border>
    <border>
      <left style="medium">
        <color rgb="FF00B0F0"/>
      </left>
      <right style="thick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00B0F0"/>
      </right>
      <top style="medium">
        <color rgb="FFFFC000"/>
      </top>
      <bottom style="medium">
        <color rgb="FFFFC000"/>
      </bottom>
      <diagonal/>
    </border>
    <border>
      <left style="medium">
        <color rgb="FF00B0F0"/>
      </left>
      <right/>
      <top style="medium">
        <color rgb="FFFFC000"/>
      </top>
      <bottom style="medium">
        <color rgb="FFFFC000"/>
      </bottom>
      <diagonal/>
    </border>
    <border>
      <left style="thick">
        <color rgb="FFFFC000"/>
      </left>
      <right style="thick">
        <color rgb="FF0070C0"/>
      </right>
      <top style="medium">
        <color rgb="FFFFC000"/>
      </top>
      <bottom style="medium">
        <color rgb="FFFFC000"/>
      </bottom>
      <diagonal/>
    </border>
    <border>
      <left style="medium">
        <color rgb="FF00B0F0"/>
      </left>
      <right style="thick">
        <color rgb="FF0070C0"/>
      </right>
      <top style="medium">
        <color rgb="FFFFC000"/>
      </top>
      <bottom style="medium">
        <color rgb="FFFFC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729">
    <xf numFmtId="0" fontId="0" fillId="0" borderId="0" xfId="0"/>
    <xf numFmtId="0" fontId="6" fillId="5" borderId="0" xfId="4" applyFont="1" applyFill="1" applyAlignment="1" applyProtection="1">
      <alignment horizontal="left" vertical="top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0" fillId="5" borderId="2" xfId="0" applyFill="1" applyBorder="1" applyProtection="1">
      <protection hidden="1"/>
    </xf>
    <xf numFmtId="0" fontId="6" fillId="5" borderId="4" xfId="4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0" fillId="5" borderId="5" xfId="0" applyFill="1" applyBorder="1" applyProtection="1">
      <protection hidden="1"/>
    </xf>
    <xf numFmtId="44" fontId="7" fillId="5" borderId="9" xfId="2" applyFont="1" applyFill="1" applyBorder="1" applyAlignment="1">
      <alignment horizontal="center" vertical="top"/>
    </xf>
    <xf numFmtId="44" fontId="7" fillId="5" borderId="10" xfId="2" applyFont="1" applyFill="1" applyBorder="1" applyAlignment="1">
      <alignment horizontal="center" vertical="top"/>
    </xf>
    <xf numFmtId="166" fontId="7" fillId="5" borderId="10" xfId="2" applyNumberFormat="1" applyFont="1" applyFill="1" applyBorder="1" applyAlignment="1">
      <alignment horizontal="center" vertical="top"/>
    </xf>
    <xf numFmtId="0" fontId="9" fillId="5" borderId="1" xfId="4" applyFont="1" applyFill="1" applyBorder="1" applyAlignment="1">
      <alignment horizontal="right" vertical="top"/>
    </xf>
    <xf numFmtId="0" fontId="8" fillId="5" borderId="1" xfId="4" applyFont="1" applyFill="1" applyBorder="1" applyAlignment="1">
      <alignment horizontal="left" vertical="top"/>
    </xf>
    <xf numFmtId="0" fontId="8" fillId="5" borderId="3" xfId="4" applyFont="1" applyFill="1" applyBorder="1" applyAlignment="1">
      <alignment horizontal="left" vertical="top"/>
    </xf>
    <xf numFmtId="0" fontId="3" fillId="0" borderId="0" xfId="0" applyFont="1"/>
    <xf numFmtId="0" fontId="11" fillId="0" borderId="2" xfId="4" applyFont="1" applyBorder="1" applyAlignment="1">
      <alignment horizontal="left" vertical="top"/>
    </xf>
    <xf numFmtId="0" fontId="11" fillId="0" borderId="6" xfId="4" applyFont="1" applyBorder="1" applyAlignment="1">
      <alignment horizontal="left" vertical="top"/>
    </xf>
    <xf numFmtId="0" fontId="11" fillId="0" borderId="5" xfId="4" applyFont="1" applyBorder="1" applyAlignment="1">
      <alignment horizontal="left" vertical="top"/>
    </xf>
    <xf numFmtId="0" fontId="10" fillId="0" borderId="0" xfId="0" applyFont="1"/>
    <xf numFmtId="44" fontId="7" fillId="4" borderId="9" xfId="2" applyFont="1" applyFill="1" applyBorder="1" applyAlignment="1">
      <alignment horizontal="center" vertical="top"/>
    </xf>
    <xf numFmtId="44" fontId="7" fillId="4" borderId="10" xfId="2" applyFont="1" applyFill="1" applyBorder="1" applyAlignment="1">
      <alignment horizontal="center" vertical="top"/>
    </xf>
    <xf numFmtId="166" fontId="7" fillId="4" borderId="10" xfId="2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5" fillId="4" borderId="0" xfId="4" applyFont="1" applyFill="1" applyAlignment="1">
      <alignment horizontal="center" vertical="top"/>
    </xf>
    <xf numFmtId="0" fontId="18" fillId="0" borderId="7" xfId="4" applyFont="1" applyBorder="1" applyAlignment="1">
      <alignment horizontal="left" vertical="top"/>
    </xf>
    <xf numFmtId="0" fontId="18" fillId="0" borderId="12" xfId="4" applyFont="1" applyBorder="1" applyAlignment="1">
      <alignment horizontal="left" vertical="top"/>
    </xf>
    <xf numFmtId="0" fontId="18" fillId="5" borderId="2" xfId="0" applyFont="1" applyFill="1" applyBorder="1" applyProtection="1">
      <protection hidden="1"/>
    </xf>
    <xf numFmtId="0" fontId="18" fillId="5" borderId="7" xfId="4" applyFont="1" applyFill="1" applyBorder="1" applyAlignment="1" applyProtection="1">
      <alignment horizontal="left" vertical="top"/>
      <protection hidden="1"/>
    </xf>
    <xf numFmtId="0" fontId="18" fillId="5" borderId="6" xfId="0" applyFont="1" applyFill="1" applyBorder="1" applyProtection="1">
      <protection hidden="1"/>
    </xf>
    <xf numFmtId="0" fontId="18" fillId="5" borderId="12" xfId="4" applyFont="1" applyFill="1" applyBorder="1" applyAlignment="1" applyProtection="1">
      <alignment horizontal="left" vertical="top"/>
      <protection hidden="1"/>
    </xf>
    <xf numFmtId="0" fontId="18" fillId="5" borderId="8" xfId="0" applyFont="1" applyFill="1" applyBorder="1" applyProtection="1">
      <protection hidden="1"/>
    </xf>
    <xf numFmtId="0" fontId="14" fillId="5" borderId="11" xfId="4" applyFont="1" applyFill="1" applyBorder="1" applyAlignment="1">
      <alignment horizontal="left" vertical="top"/>
    </xf>
    <xf numFmtId="0" fontId="14" fillId="5" borderId="13" xfId="4" applyFont="1" applyFill="1" applyBorder="1" applyAlignment="1">
      <alignment horizontal="right" vertical="top"/>
    </xf>
    <xf numFmtId="0" fontId="14" fillId="5" borderId="14" xfId="4" applyFont="1" applyFill="1" applyBorder="1" applyAlignment="1">
      <alignment horizontal="right" vertical="top"/>
    </xf>
    <xf numFmtId="0" fontId="14" fillId="5" borderId="13" xfId="4" applyFont="1" applyFill="1" applyBorder="1" applyAlignment="1">
      <alignment horizontal="left" vertical="top"/>
    </xf>
    <xf numFmtId="0" fontId="14" fillId="5" borderId="36" xfId="4" applyFont="1" applyFill="1" applyBorder="1" applyAlignment="1">
      <alignment horizontal="left" vertical="top"/>
    </xf>
    <xf numFmtId="0" fontId="18" fillId="5" borderId="36" xfId="4" applyFont="1" applyFill="1" applyBorder="1" applyAlignment="1" applyProtection="1">
      <alignment horizontal="left" vertical="top"/>
      <protection hidden="1"/>
    </xf>
    <xf numFmtId="0" fontId="18" fillId="5" borderId="36" xfId="0" applyFont="1" applyFill="1" applyBorder="1" applyAlignment="1" applyProtection="1">
      <alignment horizontal="center"/>
      <protection hidden="1"/>
    </xf>
    <xf numFmtId="0" fontId="18" fillId="5" borderId="36" xfId="0" applyFont="1" applyFill="1" applyBorder="1" applyProtection="1">
      <protection hidden="1"/>
    </xf>
    <xf numFmtId="0" fontId="18" fillId="5" borderId="39" xfId="5" applyFont="1" applyFill="1" applyBorder="1" applyAlignment="1">
      <alignment horizontal="left" vertical="center"/>
    </xf>
    <xf numFmtId="0" fontId="18" fillId="5" borderId="40" xfId="5" applyFont="1" applyFill="1" applyBorder="1" applyAlignment="1">
      <alignment horizontal="left" vertical="center"/>
    </xf>
    <xf numFmtId="0" fontId="18" fillId="5" borderId="41" xfId="5" applyFont="1" applyFill="1" applyBorder="1" applyAlignment="1">
      <alignment horizontal="left" vertical="center"/>
    </xf>
    <xf numFmtId="0" fontId="18" fillId="5" borderId="42" xfId="5" applyFont="1" applyFill="1" applyBorder="1" applyAlignment="1">
      <alignment horizontal="left" vertical="center"/>
    </xf>
    <xf numFmtId="0" fontId="18" fillId="5" borderId="40" xfId="5" applyFont="1" applyFill="1" applyBorder="1" applyAlignment="1">
      <alignment horizontal="left"/>
    </xf>
    <xf numFmtId="0" fontId="18" fillId="5" borderId="34" xfId="5" applyFont="1" applyFill="1" applyBorder="1" applyAlignment="1">
      <alignment horizontal="left" vertical="center"/>
    </xf>
    <xf numFmtId="0" fontId="18" fillId="0" borderId="43" xfId="4" applyFont="1" applyBorder="1" applyAlignment="1">
      <alignment horizontal="left" vertical="top"/>
    </xf>
    <xf numFmtId="0" fontId="18" fillId="0" borderId="40" xfId="4" applyFont="1" applyBorder="1" applyAlignment="1">
      <alignment horizontal="left" vertical="top"/>
    </xf>
    <xf numFmtId="0" fontId="18" fillId="0" borderId="41" xfId="4" applyFont="1" applyBorder="1" applyAlignment="1">
      <alignment horizontal="left" vertical="top"/>
    </xf>
    <xf numFmtId="0" fontId="18" fillId="0" borderId="42" xfId="4" applyFont="1" applyBorder="1" applyAlignment="1">
      <alignment horizontal="left" vertical="top"/>
    </xf>
    <xf numFmtId="0" fontId="18" fillId="0" borderId="42" xfId="4" applyFont="1" applyBorder="1" applyAlignment="1">
      <alignment horizontal="left" vertical="center"/>
    </xf>
    <xf numFmtId="0" fontId="18" fillId="0" borderId="40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24" xfId="4" applyFont="1" applyBorder="1" applyAlignment="1">
      <alignment horizontal="left" vertical="top"/>
    </xf>
    <xf numFmtId="0" fontId="18" fillId="0" borderId="44" xfId="4" applyFont="1" applyBorder="1" applyAlignment="1">
      <alignment horizontal="left" vertical="top"/>
    </xf>
    <xf numFmtId="0" fontId="14" fillId="5" borderId="38" xfId="4" applyFont="1" applyFill="1" applyBorder="1" applyAlignment="1">
      <alignment horizontal="left" vertical="top"/>
    </xf>
    <xf numFmtId="0" fontId="18" fillId="5" borderId="38" xfId="4" applyFont="1" applyFill="1" applyBorder="1" applyAlignment="1" applyProtection="1">
      <alignment horizontal="left" vertical="top"/>
      <protection hidden="1"/>
    </xf>
    <xf numFmtId="0" fontId="18" fillId="5" borderId="38" xfId="0" applyFont="1" applyFill="1" applyBorder="1" applyAlignment="1" applyProtection="1">
      <alignment horizontal="center"/>
      <protection hidden="1"/>
    </xf>
    <xf numFmtId="0" fontId="18" fillId="5" borderId="38" xfId="0" applyFont="1" applyFill="1" applyBorder="1" applyProtection="1">
      <protection hidden="1"/>
    </xf>
    <xf numFmtId="0" fontId="14" fillId="5" borderId="52" xfId="4" applyFont="1" applyFill="1" applyBorder="1" applyAlignment="1">
      <alignment horizontal="left" vertical="top"/>
    </xf>
    <xf numFmtId="0" fontId="18" fillId="5" borderId="52" xfId="4" applyFont="1" applyFill="1" applyBorder="1" applyAlignment="1" applyProtection="1">
      <alignment horizontal="left" vertical="top"/>
      <protection hidden="1"/>
    </xf>
    <xf numFmtId="0" fontId="18" fillId="5" borderId="52" xfId="0" applyFont="1" applyFill="1" applyBorder="1" applyAlignment="1" applyProtection="1">
      <alignment horizontal="center"/>
      <protection hidden="1"/>
    </xf>
    <xf numFmtId="0" fontId="18" fillId="5" borderId="52" xfId="0" applyFont="1" applyFill="1" applyBorder="1" applyProtection="1">
      <protection hidden="1"/>
    </xf>
    <xf numFmtId="0" fontId="18" fillId="0" borderId="27" xfId="4" applyFont="1" applyBorder="1" applyAlignment="1">
      <alignment horizontal="left" vertical="top"/>
    </xf>
    <xf numFmtId="0" fontId="13" fillId="4" borderId="19" xfId="4" applyFont="1" applyFill="1" applyBorder="1" applyAlignment="1">
      <alignment horizontal="center" vertical="top"/>
    </xf>
    <xf numFmtId="0" fontId="13" fillId="4" borderId="20" xfId="4" applyFont="1" applyFill="1" applyBorder="1" applyAlignment="1">
      <alignment horizontal="center" vertical="top"/>
    </xf>
    <xf numFmtId="0" fontId="13" fillId="6" borderId="20" xfId="4" applyFont="1" applyFill="1" applyBorder="1" applyAlignment="1">
      <alignment horizontal="center" vertical="top"/>
    </xf>
    <xf numFmtId="0" fontId="13" fillId="6" borderId="20" xfId="4" applyFont="1" applyFill="1" applyBorder="1" applyAlignment="1">
      <alignment horizontal="center" vertical="center"/>
    </xf>
    <xf numFmtId="0" fontId="18" fillId="5" borderId="53" xfId="5" applyFont="1" applyFill="1" applyBorder="1" applyAlignment="1">
      <alignment horizontal="left" vertical="center"/>
    </xf>
    <xf numFmtId="0" fontId="18" fillId="0" borderId="34" xfId="4" applyFont="1" applyBorder="1" applyAlignment="1">
      <alignment horizontal="left" vertical="top"/>
    </xf>
    <xf numFmtId="0" fontId="17" fillId="2" borderId="15" xfId="0" applyFont="1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0" fontId="11" fillId="0" borderId="0" xfId="4" applyFont="1" applyAlignment="1">
      <alignment horizontal="center" vertical="top"/>
    </xf>
    <xf numFmtId="0" fontId="11" fillId="0" borderId="7" xfId="4" applyFont="1" applyBorder="1" applyAlignment="1">
      <alignment horizontal="center" vertical="top"/>
    </xf>
    <xf numFmtId="0" fontId="13" fillId="7" borderId="61" xfId="4" applyFont="1" applyFill="1" applyBorder="1" applyAlignment="1" applyProtection="1">
      <alignment horizontal="center" vertical="center" wrapText="1"/>
      <protection hidden="1"/>
    </xf>
    <xf numFmtId="0" fontId="18" fillId="7" borderId="46" xfId="5" applyFont="1" applyFill="1" applyBorder="1" applyAlignment="1">
      <alignment horizontal="center" vertical="center"/>
    </xf>
    <xf numFmtId="0" fontId="18" fillId="7" borderId="47" xfId="5" applyFont="1" applyFill="1" applyBorder="1" applyAlignment="1">
      <alignment horizontal="center" vertical="center"/>
    </xf>
    <xf numFmtId="0" fontId="18" fillId="7" borderId="46" xfId="4" applyFont="1" applyFill="1" applyBorder="1" applyAlignment="1">
      <alignment horizontal="center" vertical="top"/>
    </xf>
    <xf numFmtId="0" fontId="18" fillId="7" borderId="47" xfId="4" applyFont="1" applyFill="1" applyBorder="1" applyAlignment="1">
      <alignment horizontal="center" vertical="top"/>
    </xf>
    <xf numFmtId="0" fontId="18" fillId="7" borderId="48" xfId="4" applyFont="1" applyFill="1" applyBorder="1" applyAlignment="1">
      <alignment horizontal="center" vertical="top"/>
    </xf>
    <xf numFmtId="0" fontId="18" fillId="7" borderId="62" xfId="4" applyFont="1" applyFill="1" applyBorder="1" applyAlignment="1">
      <alignment horizontal="center" vertical="top"/>
    </xf>
    <xf numFmtId="0" fontId="18" fillId="0" borderId="53" xfId="4" applyFont="1" applyBorder="1" applyAlignment="1">
      <alignment horizontal="left" vertical="top"/>
    </xf>
    <xf numFmtId="0" fontId="18" fillId="7" borderId="51" xfId="4" applyFont="1" applyFill="1" applyBorder="1" applyAlignment="1">
      <alignment horizontal="center" vertical="top"/>
    </xf>
    <xf numFmtId="0" fontId="18" fillId="0" borderId="40" xfId="4" applyFont="1" applyBorder="1" applyAlignment="1">
      <alignment horizontal="right" vertical="top"/>
    </xf>
    <xf numFmtId="0" fontId="18" fillId="0" borderId="53" xfId="4" applyFont="1" applyBorder="1" applyAlignment="1">
      <alignment horizontal="right" vertical="top"/>
    </xf>
    <xf numFmtId="0" fontId="15" fillId="5" borderId="22" xfId="4" applyFont="1" applyFill="1" applyBorder="1" applyAlignment="1">
      <alignment vertical="center"/>
    </xf>
    <xf numFmtId="0" fontId="15" fillId="5" borderId="23" xfId="4" applyFont="1" applyFill="1" applyBorder="1" applyAlignment="1">
      <alignment vertical="center"/>
    </xf>
    <xf numFmtId="0" fontId="15" fillId="5" borderId="24" xfId="4" applyFont="1" applyFill="1" applyBorder="1" applyAlignment="1">
      <alignment vertical="center"/>
    </xf>
    <xf numFmtId="0" fontId="15" fillId="5" borderId="25" xfId="4" applyFont="1" applyFill="1" applyBorder="1" applyAlignment="1">
      <alignment vertical="center"/>
    </xf>
    <xf numFmtId="0" fontId="15" fillId="5" borderId="26" xfId="4" applyFont="1" applyFill="1" applyBorder="1" applyAlignment="1">
      <alignment vertical="center"/>
    </xf>
    <xf numFmtId="0" fontId="14" fillId="5" borderId="27" xfId="4" applyFont="1" applyFill="1" applyBorder="1" applyAlignment="1">
      <alignment vertical="center"/>
    </xf>
    <xf numFmtId="0" fontId="14" fillId="5" borderId="28" xfId="4" applyFont="1" applyFill="1" applyBorder="1" applyAlignment="1">
      <alignment vertical="center"/>
    </xf>
    <xf numFmtId="0" fontId="14" fillId="5" borderId="29" xfId="4" applyFont="1" applyFill="1" applyBorder="1" applyAlignment="1">
      <alignment vertical="center"/>
    </xf>
    <xf numFmtId="0" fontId="14" fillId="5" borderId="22" xfId="4" applyFont="1" applyFill="1" applyBorder="1" applyAlignment="1">
      <alignment vertical="center"/>
    </xf>
    <xf numFmtId="0" fontId="14" fillId="5" borderId="23" xfId="4" applyFont="1" applyFill="1" applyBorder="1" applyAlignment="1">
      <alignment vertical="center"/>
    </xf>
    <xf numFmtId="0" fontId="14" fillId="5" borderId="24" xfId="4" applyFont="1" applyFill="1" applyBorder="1" applyAlignment="1">
      <alignment vertical="center"/>
    </xf>
    <xf numFmtId="0" fontId="14" fillId="5" borderId="25" xfId="4" applyFont="1" applyFill="1" applyBorder="1" applyAlignment="1">
      <alignment vertical="center"/>
    </xf>
    <xf numFmtId="0" fontId="14" fillId="5" borderId="26" xfId="4" applyFont="1" applyFill="1" applyBorder="1" applyAlignment="1">
      <alignment vertical="center"/>
    </xf>
    <xf numFmtId="0" fontId="14" fillId="5" borderId="27" xfId="4" applyFont="1" applyFill="1" applyBorder="1" applyAlignment="1">
      <alignment vertical="center" wrapText="1"/>
    </xf>
    <xf numFmtId="0" fontId="14" fillId="5" borderId="28" xfId="4" applyFont="1" applyFill="1" applyBorder="1" applyAlignment="1">
      <alignment vertical="center" wrapText="1"/>
    </xf>
    <xf numFmtId="0" fontId="14" fillId="5" borderId="29" xfId="4" applyFont="1" applyFill="1" applyBorder="1" applyAlignment="1">
      <alignment vertical="center" wrapText="1"/>
    </xf>
    <xf numFmtId="0" fontId="14" fillId="5" borderId="22" xfId="4" applyFont="1" applyFill="1" applyBorder="1" applyAlignment="1">
      <alignment vertical="center" wrapText="1"/>
    </xf>
    <xf numFmtId="0" fontId="14" fillId="5" borderId="23" xfId="4" applyFont="1" applyFill="1" applyBorder="1" applyAlignment="1">
      <alignment vertical="center" wrapText="1"/>
    </xf>
    <xf numFmtId="0" fontId="14" fillId="5" borderId="24" xfId="4" applyFont="1" applyFill="1" applyBorder="1" applyAlignment="1">
      <alignment vertical="center" wrapText="1"/>
    </xf>
    <xf numFmtId="0" fontId="14" fillId="5" borderId="25" xfId="4" applyFont="1" applyFill="1" applyBorder="1" applyAlignment="1">
      <alignment vertical="center" wrapText="1"/>
    </xf>
    <xf numFmtId="0" fontId="14" fillId="5" borderId="26" xfId="4" applyFont="1" applyFill="1" applyBorder="1" applyAlignment="1">
      <alignment vertical="center" wrapText="1"/>
    </xf>
    <xf numFmtId="0" fontId="14" fillId="5" borderId="31" xfId="4" applyFont="1" applyFill="1" applyBorder="1" applyAlignment="1">
      <alignment vertical="center" wrapText="1"/>
    </xf>
    <xf numFmtId="0" fontId="14" fillId="5" borderId="32" xfId="4" applyFont="1" applyFill="1" applyBorder="1" applyAlignment="1">
      <alignment vertical="center" wrapText="1"/>
    </xf>
    <xf numFmtId="0" fontId="14" fillId="5" borderId="33" xfId="4" applyFont="1" applyFill="1" applyBorder="1" applyAlignment="1">
      <alignment vertical="center" wrapText="1"/>
    </xf>
    <xf numFmtId="0" fontId="14" fillId="5" borderId="0" xfId="4" applyFont="1" applyFill="1" applyAlignment="1">
      <alignment vertical="center"/>
    </xf>
    <xf numFmtId="0" fontId="19" fillId="2" borderId="34" xfId="4" applyFont="1" applyFill="1" applyBorder="1" applyAlignment="1" applyProtection="1">
      <alignment vertical="center"/>
      <protection hidden="1"/>
    </xf>
    <xf numFmtId="0" fontId="19" fillId="2" borderId="35" xfId="4" applyFont="1" applyFill="1" applyBorder="1" applyAlignment="1" applyProtection="1">
      <alignment vertical="center"/>
      <protection hidden="1"/>
    </xf>
    <xf numFmtId="0" fontId="18" fillId="0" borderId="53" xfId="4" applyFont="1" applyBorder="1" applyAlignment="1">
      <alignment vertical="top"/>
    </xf>
    <xf numFmtId="0" fontId="14" fillId="5" borderId="22" xfId="4" applyFont="1" applyFill="1" applyBorder="1" applyAlignment="1">
      <alignment horizontal="left" vertical="center"/>
    </xf>
    <xf numFmtId="0" fontId="14" fillId="5" borderId="0" xfId="4" applyFont="1" applyFill="1" applyAlignment="1">
      <alignment horizontal="left" vertical="center"/>
    </xf>
    <xf numFmtId="0" fontId="14" fillId="5" borderId="23" xfId="4" applyFont="1" applyFill="1" applyBorder="1" applyAlignment="1">
      <alignment horizontal="left" vertical="center"/>
    </xf>
    <xf numFmtId="0" fontId="18" fillId="5" borderId="40" xfId="5" applyFont="1" applyFill="1" applyBorder="1" applyAlignment="1">
      <alignment horizontal="right" vertical="center"/>
    </xf>
    <xf numFmtId="0" fontId="17" fillId="2" borderId="85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9" fillId="2" borderId="0" xfId="4" applyFont="1" applyFill="1" applyAlignment="1" applyProtection="1">
      <alignment vertical="center"/>
      <protection hidden="1"/>
    </xf>
    <xf numFmtId="0" fontId="13" fillId="7" borderId="62" xfId="4" applyFont="1" applyFill="1" applyBorder="1" applyAlignment="1" applyProtection="1">
      <alignment horizontal="center" vertical="center" wrapText="1"/>
      <protection hidden="1"/>
    </xf>
    <xf numFmtId="0" fontId="19" fillId="3" borderId="67" xfId="4" applyFont="1" applyFill="1" applyBorder="1" applyAlignment="1" applyProtection="1">
      <alignment horizontal="center" vertical="center" wrapText="1"/>
      <protection hidden="1"/>
    </xf>
    <xf numFmtId="0" fontId="22" fillId="4" borderId="55" xfId="4" applyFont="1" applyFill="1" applyBorder="1" applyAlignment="1">
      <alignment horizontal="center" vertical="top" wrapText="1"/>
    </xf>
    <xf numFmtId="0" fontId="22" fillId="4" borderId="56" xfId="4" applyFont="1" applyFill="1" applyBorder="1" applyAlignment="1">
      <alignment horizontal="center" vertical="top" wrapText="1"/>
    </xf>
    <xf numFmtId="0" fontId="22" fillId="4" borderId="57" xfId="4" applyFont="1" applyFill="1" applyBorder="1" applyAlignment="1">
      <alignment horizontal="center" vertical="top" wrapText="1"/>
    </xf>
    <xf numFmtId="0" fontId="22" fillId="4" borderId="58" xfId="4" applyFont="1" applyFill="1" applyBorder="1" applyAlignment="1">
      <alignment horizontal="center" vertical="top" wrapText="1"/>
    </xf>
    <xf numFmtId="10" fontId="22" fillId="4" borderId="55" xfId="4" applyNumberFormat="1" applyFont="1" applyFill="1" applyBorder="1" applyAlignment="1">
      <alignment horizontal="center" vertical="top" wrapText="1"/>
    </xf>
    <xf numFmtId="10" fontId="22" fillId="4" borderId="54" xfId="4" applyNumberFormat="1" applyFont="1" applyFill="1" applyBorder="1" applyAlignment="1">
      <alignment horizontal="center" vertical="top" wrapText="1"/>
    </xf>
    <xf numFmtId="164" fontId="22" fillId="4" borderId="59" xfId="1" applyNumberFormat="1" applyFont="1" applyFill="1" applyBorder="1" applyAlignment="1">
      <alignment horizontal="center" vertical="top"/>
    </xf>
    <xf numFmtId="10" fontId="22" fillId="4" borderId="56" xfId="4" applyNumberFormat="1" applyFont="1" applyFill="1" applyBorder="1" applyAlignment="1">
      <alignment horizontal="center" vertical="top"/>
    </xf>
    <xf numFmtId="10" fontId="22" fillId="4" borderId="57" xfId="4" applyNumberFormat="1" applyFont="1" applyFill="1" applyBorder="1" applyAlignment="1">
      <alignment horizontal="center" vertical="top"/>
    </xf>
    <xf numFmtId="0" fontId="22" fillId="4" borderId="58" xfId="4" applyFont="1" applyFill="1" applyBorder="1" applyAlignment="1">
      <alignment horizontal="center" vertical="top"/>
    </xf>
    <xf numFmtId="0" fontId="22" fillId="4" borderId="56" xfId="4" applyFont="1" applyFill="1" applyBorder="1" applyAlignment="1">
      <alignment horizontal="center" vertical="top"/>
    </xf>
    <xf numFmtId="0" fontId="22" fillId="4" borderId="57" xfId="4" applyFont="1" applyFill="1" applyBorder="1" applyAlignment="1">
      <alignment horizontal="center" vertical="top"/>
    </xf>
    <xf numFmtId="165" fontId="22" fillId="4" borderId="58" xfId="3" applyNumberFormat="1" applyFont="1" applyFill="1" applyBorder="1" applyAlignment="1">
      <alignment horizontal="center" vertical="center"/>
    </xf>
    <xf numFmtId="0" fontId="22" fillId="4" borderId="54" xfId="4" applyFont="1" applyFill="1" applyBorder="1" applyAlignment="1">
      <alignment horizontal="center" vertical="top" wrapText="1"/>
    </xf>
    <xf numFmtId="44" fontId="22" fillId="4" borderId="55" xfId="2" applyFont="1" applyFill="1" applyBorder="1" applyAlignment="1">
      <alignment horizontal="center" vertical="top"/>
    </xf>
    <xf numFmtId="44" fontId="22" fillId="4" borderId="56" xfId="2" applyFont="1" applyFill="1" applyBorder="1" applyAlignment="1">
      <alignment horizontal="center" vertical="top"/>
    </xf>
    <xf numFmtId="44" fontId="22" fillId="4" borderId="60" xfId="2" applyFont="1" applyFill="1" applyBorder="1" applyAlignment="1">
      <alignment horizontal="center" vertical="top"/>
    </xf>
    <xf numFmtId="166" fontId="22" fillId="4" borderId="55" xfId="2" applyNumberFormat="1" applyFont="1" applyFill="1" applyBorder="1" applyAlignment="1">
      <alignment horizontal="left" vertical="top"/>
    </xf>
    <xf numFmtId="166" fontId="22" fillId="4" borderId="56" xfId="2" applyNumberFormat="1" applyFont="1" applyFill="1" applyBorder="1" applyAlignment="1">
      <alignment horizontal="left" vertical="top"/>
    </xf>
    <xf numFmtId="166" fontId="22" fillId="4" borderId="60" xfId="2" applyNumberFormat="1" applyFont="1" applyFill="1" applyBorder="1" applyAlignment="1">
      <alignment horizontal="left" vertical="top"/>
    </xf>
    <xf numFmtId="10" fontId="22" fillId="4" borderId="56" xfId="4" applyNumberFormat="1" applyFont="1" applyFill="1" applyBorder="1" applyAlignment="1">
      <alignment horizontal="center" vertical="center" wrapText="1"/>
    </xf>
    <xf numFmtId="10" fontId="22" fillId="4" borderId="60" xfId="4" applyNumberFormat="1" applyFont="1" applyFill="1" applyBorder="1" applyAlignment="1">
      <alignment horizontal="center" vertical="center" wrapText="1"/>
    </xf>
    <xf numFmtId="0" fontId="24" fillId="2" borderId="66" xfId="4" applyFont="1" applyFill="1" applyBorder="1" applyAlignment="1">
      <alignment horizontal="right" vertical="top"/>
    </xf>
    <xf numFmtId="167" fontId="22" fillId="4" borderId="58" xfId="4" applyNumberFormat="1" applyFont="1" applyFill="1" applyBorder="1" applyAlignment="1">
      <alignment horizontal="center" vertical="top"/>
    </xf>
    <xf numFmtId="167" fontId="22" fillId="4" borderId="56" xfId="4" applyNumberFormat="1" applyFont="1" applyFill="1" applyBorder="1" applyAlignment="1">
      <alignment horizontal="center" vertical="top"/>
    </xf>
    <xf numFmtId="167" fontId="22" fillId="4" borderId="57" xfId="4" applyNumberFormat="1" applyFont="1" applyFill="1" applyBorder="1" applyAlignment="1">
      <alignment horizontal="center" vertical="top"/>
    </xf>
    <xf numFmtId="167" fontId="22" fillId="4" borderId="60" xfId="4" applyNumberFormat="1" applyFont="1" applyFill="1" applyBorder="1" applyAlignment="1">
      <alignment horizontal="center" vertical="top"/>
    </xf>
    <xf numFmtId="167" fontId="22" fillId="4" borderId="58" xfId="4" applyNumberFormat="1" applyFont="1" applyFill="1" applyBorder="1" applyAlignment="1">
      <alignment horizontal="center" vertical="center" wrapText="1"/>
    </xf>
    <xf numFmtId="167" fontId="22" fillId="4" borderId="55" xfId="4" applyNumberFormat="1" applyFont="1" applyFill="1" applyBorder="1" applyAlignment="1">
      <alignment horizontal="center" vertical="center" wrapText="1"/>
    </xf>
    <xf numFmtId="167" fontId="22" fillId="4" borderId="56" xfId="4" applyNumberFormat="1" applyFont="1" applyFill="1" applyBorder="1" applyAlignment="1">
      <alignment horizontal="center" vertical="center" wrapText="1"/>
    </xf>
    <xf numFmtId="167" fontId="22" fillId="4" borderId="57" xfId="4" applyNumberFormat="1" applyFont="1" applyFill="1" applyBorder="1" applyAlignment="1">
      <alignment horizontal="center" vertical="center" wrapText="1"/>
    </xf>
    <xf numFmtId="167" fontId="22" fillId="4" borderId="58" xfId="2" applyNumberFormat="1" applyFont="1" applyFill="1" applyBorder="1" applyAlignment="1">
      <alignment horizontal="center" vertical="top"/>
    </xf>
    <xf numFmtId="167" fontId="22" fillId="4" borderId="56" xfId="2" applyNumberFormat="1" applyFont="1" applyFill="1" applyBorder="1" applyAlignment="1">
      <alignment horizontal="center" vertical="top"/>
    </xf>
    <xf numFmtId="167" fontId="22" fillId="4" borderId="57" xfId="2" applyNumberFormat="1" applyFont="1" applyFill="1" applyBorder="1" applyAlignment="1">
      <alignment horizontal="center" vertical="top"/>
    </xf>
    <xf numFmtId="167" fontId="22" fillId="4" borderId="54" xfId="4" applyNumberFormat="1" applyFont="1" applyFill="1" applyBorder="1" applyAlignment="1">
      <alignment horizontal="center" vertical="top"/>
    </xf>
    <xf numFmtId="0" fontId="5" fillId="6" borderId="7" xfId="4" applyFont="1" applyFill="1" applyBorder="1" applyAlignment="1">
      <alignment vertical="top"/>
    </xf>
    <xf numFmtId="0" fontId="18" fillId="0" borderId="0" xfId="4" applyFont="1" applyAlignment="1">
      <alignment horizontal="left" vertical="top"/>
    </xf>
    <xf numFmtId="0" fontId="18" fillId="7" borderId="45" xfId="4" applyFont="1" applyFill="1" applyBorder="1" applyAlignment="1">
      <alignment horizontal="center" vertical="top"/>
    </xf>
    <xf numFmtId="0" fontId="18" fillId="2" borderId="88" xfId="4" applyFont="1" applyFill="1" applyBorder="1" applyAlignment="1">
      <alignment horizontal="center" vertical="top"/>
    </xf>
    <xf numFmtId="0" fontId="13" fillId="4" borderId="90" xfId="4" applyFont="1" applyFill="1" applyBorder="1" applyAlignment="1">
      <alignment horizontal="center" vertical="top"/>
    </xf>
    <xf numFmtId="0" fontId="15" fillId="5" borderId="0" xfId="4" applyFont="1" applyFill="1" applyAlignment="1">
      <alignment vertical="center"/>
    </xf>
    <xf numFmtId="0" fontId="14" fillId="5" borderId="0" xfId="4" applyFont="1" applyFill="1" applyAlignment="1">
      <alignment vertical="center" wrapText="1"/>
    </xf>
    <xf numFmtId="0" fontId="5" fillId="6" borderId="0" xfId="4" applyFont="1" applyFill="1" applyAlignment="1">
      <alignment horizontal="center" vertical="top"/>
    </xf>
    <xf numFmtId="0" fontId="18" fillId="5" borderId="0" xfId="4" applyFont="1" applyFill="1" applyAlignment="1" applyProtection="1">
      <alignment horizontal="left" vertical="top"/>
      <protection hidden="1"/>
    </xf>
    <xf numFmtId="0" fontId="5" fillId="6" borderId="0" xfId="4" applyFont="1" applyFill="1" applyAlignment="1">
      <alignment vertical="top"/>
    </xf>
    <xf numFmtId="167" fontId="25" fillId="2" borderId="67" xfId="4" applyNumberFormat="1" applyFont="1" applyFill="1" applyBorder="1" applyAlignment="1">
      <alignment horizontal="center" vertical="top"/>
    </xf>
    <xf numFmtId="0" fontId="13" fillId="4" borderId="91" xfId="4" applyFont="1" applyFill="1" applyBorder="1" applyAlignment="1">
      <alignment horizontal="center" vertical="top"/>
    </xf>
    <xf numFmtId="0" fontId="13" fillId="6" borderId="68" xfId="4" applyFont="1" applyFill="1" applyBorder="1" applyAlignment="1">
      <alignment horizontal="center" vertical="center" textRotation="90"/>
    </xf>
    <xf numFmtId="0" fontId="13" fillId="6" borderId="69" xfId="4" applyFont="1" applyFill="1" applyBorder="1" applyAlignment="1">
      <alignment horizontal="center" vertical="center" textRotation="90"/>
    </xf>
    <xf numFmtId="0" fontId="13" fillId="6" borderId="70" xfId="4" applyFont="1" applyFill="1" applyBorder="1" applyAlignment="1">
      <alignment horizontal="center" vertical="center" textRotation="90"/>
    </xf>
    <xf numFmtId="0" fontId="13" fillId="4" borderId="69" xfId="4" applyFont="1" applyFill="1" applyBorder="1" applyAlignment="1">
      <alignment horizontal="center" vertical="center" textRotation="90"/>
    </xf>
    <xf numFmtId="0" fontId="13" fillId="4" borderId="38" xfId="4" applyFont="1" applyFill="1" applyBorder="1" applyAlignment="1">
      <alignment horizontal="center" vertical="center" textRotation="90"/>
    </xf>
    <xf numFmtId="0" fontId="14" fillId="4" borderId="78" xfId="4" applyFont="1" applyFill="1" applyBorder="1" applyAlignment="1">
      <alignment horizontal="center" vertical="center" textRotation="90"/>
    </xf>
    <xf numFmtId="0" fontId="14" fillId="4" borderId="65" xfId="4" applyFont="1" applyFill="1" applyBorder="1" applyAlignment="1">
      <alignment horizontal="center" vertical="center" textRotation="90"/>
    </xf>
    <xf numFmtId="0" fontId="14" fillId="4" borderId="79" xfId="4" applyFont="1" applyFill="1" applyBorder="1" applyAlignment="1">
      <alignment horizontal="center" vertical="center" textRotation="90"/>
    </xf>
    <xf numFmtId="0" fontId="14" fillId="6" borderId="52" xfId="4" applyFont="1" applyFill="1" applyBorder="1" applyAlignment="1">
      <alignment horizontal="center" vertical="center" textRotation="90"/>
    </xf>
    <xf numFmtId="0" fontId="14" fillId="6" borderId="69" xfId="4" applyFont="1" applyFill="1" applyBorder="1" applyAlignment="1">
      <alignment horizontal="center" vertical="center" textRotation="90"/>
    </xf>
    <xf numFmtId="0" fontId="14" fillId="6" borderId="77" xfId="4" applyFont="1" applyFill="1" applyBorder="1" applyAlignment="1">
      <alignment horizontal="center" vertical="center" textRotation="90"/>
    </xf>
    <xf numFmtId="0" fontId="17" fillId="2" borderId="63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alignment horizontal="center"/>
      <protection hidden="1"/>
    </xf>
    <xf numFmtId="0" fontId="17" fillId="2" borderId="64" xfId="0" applyFont="1" applyFill="1" applyBorder="1" applyAlignment="1" applyProtection="1">
      <alignment horizontal="center"/>
      <protection hidden="1"/>
    </xf>
    <xf numFmtId="0" fontId="26" fillId="5" borderId="27" xfId="4" applyFont="1" applyFill="1" applyBorder="1" applyAlignment="1">
      <alignment horizontal="left" vertical="center"/>
    </xf>
    <xf numFmtId="0" fontId="26" fillId="5" borderId="28" xfId="4" applyFont="1" applyFill="1" applyBorder="1" applyAlignment="1">
      <alignment horizontal="left" vertical="center"/>
    </xf>
    <xf numFmtId="0" fontId="26" fillId="5" borderId="29" xfId="4" applyFont="1" applyFill="1" applyBorder="1" applyAlignment="1">
      <alignment horizontal="left" vertical="center"/>
    </xf>
    <xf numFmtId="0" fontId="26" fillId="5" borderId="22" xfId="4" applyFont="1" applyFill="1" applyBorder="1" applyAlignment="1">
      <alignment horizontal="left" vertical="center"/>
    </xf>
    <xf numFmtId="0" fontId="26" fillId="5" borderId="0" xfId="4" applyFont="1" applyFill="1" applyAlignment="1">
      <alignment horizontal="left" vertical="center"/>
    </xf>
    <xf numFmtId="0" fontId="26" fillId="5" borderId="23" xfId="4" applyFont="1" applyFill="1" applyBorder="1" applyAlignment="1">
      <alignment horizontal="left" vertical="center"/>
    </xf>
    <xf numFmtId="0" fontId="26" fillId="5" borderId="24" xfId="4" applyFont="1" applyFill="1" applyBorder="1" applyAlignment="1">
      <alignment horizontal="left" vertical="center"/>
    </xf>
    <xf numFmtId="0" fontId="26" fillId="5" borderId="25" xfId="4" applyFont="1" applyFill="1" applyBorder="1" applyAlignment="1">
      <alignment horizontal="left" vertical="center"/>
    </xf>
    <xf numFmtId="0" fontId="26" fillId="5" borderId="26" xfId="4" applyFont="1" applyFill="1" applyBorder="1" applyAlignment="1">
      <alignment horizontal="left" vertical="center"/>
    </xf>
    <xf numFmtId="0" fontId="14" fillId="5" borderId="27" xfId="4" applyFont="1" applyFill="1" applyBorder="1" applyAlignment="1">
      <alignment horizontal="left" vertical="center"/>
    </xf>
    <xf numFmtId="0" fontId="14" fillId="5" borderId="28" xfId="4" applyFont="1" applyFill="1" applyBorder="1" applyAlignment="1">
      <alignment horizontal="left" vertical="center"/>
    </xf>
    <xf numFmtId="0" fontId="14" fillId="5" borderId="29" xfId="4" applyFont="1" applyFill="1" applyBorder="1" applyAlignment="1">
      <alignment horizontal="left" vertical="center"/>
    </xf>
    <xf numFmtId="0" fontId="14" fillId="5" borderId="22" xfId="4" applyFont="1" applyFill="1" applyBorder="1" applyAlignment="1">
      <alignment horizontal="left" vertical="center"/>
    </xf>
    <xf numFmtId="0" fontId="14" fillId="5" borderId="0" xfId="4" applyFont="1" applyFill="1" applyAlignment="1">
      <alignment horizontal="left" vertical="center"/>
    </xf>
    <xf numFmtId="0" fontId="14" fillId="5" borderId="23" xfId="4" applyFont="1" applyFill="1" applyBorder="1" applyAlignment="1">
      <alignment horizontal="left" vertical="center"/>
    </xf>
    <xf numFmtId="0" fontId="14" fillId="5" borderId="24" xfId="4" applyFont="1" applyFill="1" applyBorder="1" applyAlignment="1">
      <alignment horizontal="left" vertical="center"/>
    </xf>
    <xf numFmtId="0" fontId="14" fillId="5" borderId="25" xfId="4" applyFont="1" applyFill="1" applyBorder="1" applyAlignment="1">
      <alignment horizontal="left" vertical="center"/>
    </xf>
    <xf numFmtId="0" fontId="14" fillId="5" borderId="26" xfId="4" applyFont="1" applyFill="1" applyBorder="1" applyAlignment="1">
      <alignment horizontal="left" vertical="center"/>
    </xf>
    <xf numFmtId="0" fontId="12" fillId="4" borderId="68" xfId="4" applyFont="1" applyFill="1" applyBorder="1" applyAlignment="1">
      <alignment horizontal="center" vertical="center" textRotation="90"/>
    </xf>
    <xf numFmtId="0" fontId="12" fillId="4" borderId="69" xfId="4" applyFont="1" applyFill="1" applyBorder="1" applyAlignment="1">
      <alignment horizontal="center" vertical="center" textRotation="90"/>
    </xf>
    <xf numFmtId="0" fontId="12" fillId="4" borderId="70" xfId="4" applyFont="1" applyFill="1" applyBorder="1" applyAlignment="1">
      <alignment horizontal="center" vertical="center" textRotation="90"/>
    </xf>
    <xf numFmtId="0" fontId="16" fillId="6" borderId="68" xfId="4" applyFont="1" applyFill="1" applyBorder="1" applyAlignment="1">
      <alignment horizontal="center" vertical="center" textRotation="90"/>
    </xf>
    <xf numFmtId="0" fontId="16" fillId="6" borderId="69" xfId="4" applyFont="1" applyFill="1" applyBorder="1" applyAlignment="1">
      <alignment horizontal="center" vertical="center" textRotation="90"/>
    </xf>
    <xf numFmtId="0" fontId="16" fillId="6" borderId="70" xfId="4" applyFont="1" applyFill="1" applyBorder="1" applyAlignment="1">
      <alignment horizontal="center" vertical="center" textRotation="90"/>
    </xf>
    <xf numFmtId="0" fontId="15" fillId="4" borderId="68" xfId="4" applyFont="1" applyFill="1" applyBorder="1" applyAlignment="1">
      <alignment horizontal="center" vertical="center" textRotation="90"/>
    </xf>
    <xf numFmtId="0" fontId="15" fillId="4" borderId="69" xfId="4" applyFont="1" applyFill="1" applyBorder="1" applyAlignment="1">
      <alignment horizontal="center" vertical="center" textRotation="90"/>
    </xf>
    <xf numFmtId="0" fontId="15" fillId="4" borderId="70" xfId="4" applyFont="1" applyFill="1" applyBorder="1" applyAlignment="1">
      <alignment horizontal="center" vertical="center" textRotation="90"/>
    </xf>
    <xf numFmtId="0" fontId="16" fillId="4" borderId="76" xfId="4" applyFont="1" applyFill="1" applyBorder="1" applyAlignment="1">
      <alignment horizontal="center" vertical="center" textRotation="90"/>
    </xf>
    <xf numFmtId="0" fontId="16" fillId="4" borderId="69" xfId="4" applyFont="1" applyFill="1" applyBorder="1" applyAlignment="1">
      <alignment horizontal="center" vertical="center" textRotation="90"/>
    </xf>
    <xf numFmtId="0" fontId="16" fillId="4" borderId="77" xfId="4" applyFont="1" applyFill="1" applyBorder="1" applyAlignment="1">
      <alignment horizontal="center" vertical="center" textRotation="90"/>
    </xf>
    <xf numFmtId="0" fontId="14" fillId="5" borderId="74" xfId="4" applyFont="1" applyFill="1" applyBorder="1" applyAlignment="1">
      <alignment horizontal="left" vertical="center"/>
    </xf>
    <xf numFmtId="0" fontId="14" fillId="5" borderId="21" xfId="4" applyFont="1" applyFill="1" applyBorder="1" applyAlignment="1">
      <alignment horizontal="left" vertical="center"/>
    </xf>
    <xf numFmtId="0" fontId="14" fillId="5" borderId="75" xfId="4" applyFont="1" applyFill="1" applyBorder="1" applyAlignment="1">
      <alignment horizontal="left" vertical="center"/>
    </xf>
    <xf numFmtId="0" fontId="14" fillId="5" borderId="73" xfId="4" applyFont="1" applyFill="1" applyBorder="1" applyAlignment="1">
      <alignment horizontal="left" vertical="top" wrapText="1"/>
    </xf>
    <xf numFmtId="0" fontId="14" fillId="5" borderId="35" xfId="4" applyFont="1" applyFill="1" applyBorder="1" applyAlignment="1">
      <alignment horizontal="left" vertical="top" wrapText="1"/>
    </xf>
    <xf numFmtId="0" fontId="14" fillId="5" borderId="18" xfId="4" applyFont="1" applyFill="1" applyBorder="1" applyAlignment="1">
      <alignment horizontal="left" vertical="top" wrapText="1"/>
    </xf>
    <xf numFmtId="0" fontId="12" fillId="6" borderId="76" xfId="4" applyFont="1" applyFill="1" applyBorder="1" applyAlignment="1">
      <alignment horizontal="center" vertical="center" textRotation="90"/>
    </xf>
    <xf numFmtId="0" fontId="12" fillId="6" borderId="69" xfId="4" applyFont="1" applyFill="1" applyBorder="1" applyAlignment="1">
      <alignment horizontal="center" vertical="center" textRotation="90"/>
    </xf>
    <xf numFmtId="0" fontId="12" fillId="6" borderId="77" xfId="4" applyFont="1" applyFill="1" applyBorder="1" applyAlignment="1">
      <alignment horizontal="center" vertical="center" textRotation="90"/>
    </xf>
    <xf numFmtId="0" fontId="14" fillId="5" borderId="71" xfId="4" applyFont="1" applyFill="1" applyBorder="1" applyAlignment="1">
      <alignment horizontal="left" vertical="center" wrapText="1"/>
    </xf>
    <xf numFmtId="0" fontId="14" fillId="5" borderId="72" xfId="4" applyFont="1" applyFill="1" applyBorder="1" applyAlignment="1">
      <alignment horizontal="left" vertical="center" wrapText="1"/>
    </xf>
    <xf numFmtId="0" fontId="14" fillId="5" borderId="37" xfId="4" applyFont="1" applyFill="1" applyBorder="1" applyAlignment="1">
      <alignment horizontal="left" vertical="center" wrapText="1"/>
    </xf>
    <xf numFmtId="0" fontId="14" fillId="5" borderId="53" xfId="4" applyFont="1" applyFill="1" applyBorder="1" applyAlignment="1">
      <alignment horizontal="left" vertical="center"/>
    </xf>
    <xf numFmtId="0" fontId="14" fillId="5" borderId="82" xfId="4" applyFont="1" applyFill="1" applyBorder="1" applyAlignment="1">
      <alignment horizontal="left" vertical="center"/>
    </xf>
    <xf numFmtId="0" fontId="14" fillId="5" borderId="30" xfId="4" applyFont="1" applyFill="1" applyBorder="1" applyAlignment="1">
      <alignment horizontal="left" vertical="center"/>
    </xf>
    <xf numFmtId="0" fontId="14" fillId="5" borderId="83" xfId="4" applyFont="1" applyFill="1" applyBorder="1" applyAlignment="1">
      <alignment horizontal="left" vertical="center"/>
    </xf>
    <xf numFmtId="0" fontId="14" fillId="5" borderId="84" xfId="4" applyFont="1" applyFill="1" applyBorder="1" applyAlignment="1">
      <alignment horizontal="left" vertical="center"/>
    </xf>
    <xf numFmtId="0" fontId="14" fillId="5" borderId="81" xfId="4" applyFont="1" applyFill="1" applyBorder="1" applyAlignment="1">
      <alignment horizontal="left" vertical="center"/>
    </xf>
    <xf numFmtId="0" fontId="14" fillId="5" borderId="17" xfId="4" applyFont="1" applyFill="1" applyBorder="1" applyAlignment="1">
      <alignment horizontal="left" vertical="center"/>
    </xf>
    <xf numFmtId="0" fontId="14" fillId="5" borderId="73" xfId="4" applyFont="1" applyFill="1" applyBorder="1" applyAlignment="1">
      <alignment horizontal="left" vertical="top"/>
    </xf>
    <xf numFmtId="0" fontId="14" fillId="5" borderId="35" xfId="4" applyFont="1" applyFill="1" applyBorder="1" applyAlignment="1">
      <alignment horizontal="left" vertical="top"/>
    </xf>
    <xf numFmtId="0" fontId="14" fillId="5" borderId="18" xfId="4" applyFont="1" applyFill="1" applyBorder="1" applyAlignment="1">
      <alignment horizontal="left" vertical="top"/>
    </xf>
    <xf numFmtId="0" fontId="14" fillId="5" borderId="80" xfId="4" applyFont="1" applyFill="1" applyBorder="1" applyAlignment="1">
      <alignment horizontal="left" vertical="center" wrapText="1"/>
    </xf>
    <xf numFmtId="0" fontId="14" fillId="5" borderId="28" xfId="4" applyFont="1" applyFill="1" applyBorder="1" applyAlignment="1">
      <alignment horizontal="left" vertical="center" wrapText="1"/>
    </xf>
    <xf numFmtId="0" fontId="14" fillId="5" borderId="29" xfId="4" applyFont="1" applyFill="1" applyBorder="1" applyAlignment="1">
      <alignment horizontal="left" vertical="center" wrapText="1"/>
    </xf>
    <xf numFmtId="0" fontId="14" fillId="5" borderId="66" xfId="4" applyFont="1" applyFill="1" applyBorder="1" applyAlignment="1">
      <alignment horizontal="left" vertical="center" wrapText="1"/>
    </xf>
    <xf numFmtId="0" fontId="14" fillId="5" borderId="0" xfId="4" applyFont="1" applyFill="1" applyAlignment="1">
      <alignment horizontal="left" vertical="center" wrapText="1"/>
    </xf>
    <xf numFmtId="0" fontId="14" fillId="5" borderId="23" xfId="4" applyFont="1" applyFill="1" applyBorder="1" applyAlignment="1">
      <alignment horizontal="left" vertical="center" wrapText="1"/>
    </xf>
    <xf numFmtId="0" fontId="14" fillId="5" borderId="39" xfId="4" applyFont="1" applyFill="1" applyBorder="1" applyAlignment="1">
      <alignment horizontal="left" vertical="center" wrapText="1"/>
    </xf>
    <xf numFmtId="0" fontId="14" fillId="5" borderId="81" xfId="4" applyFont="1" applyFill="1" applyBorder="1" applyAlignment="1">
      <alignment horizontal="left" vertical="center" wrapText="1"/>
    </xf>
    <xf numFmtId="0" fontId="14" fillId="5" borderId="17" xfId="4" applyFont="1" applyFill="1" applyBorder="1" applyAlignment="1">
      <alignment horizontal="left" vertical="center" wrapText="1"/>
    </xf>
    <xf numFmtId="0" fontId="13" fillId="7" borderId="92" xfId="4" applyFont="1" applyFill="1" applyBorder="1" applyAlignment="1" applyProtection="1">
      <alignment horizontal="center" vertical="center" wrapText="1"/>
      <protection hidden="1"/>
    </xf>
    <xf numFmtId="0" fontId="13" fillId="7" borderId="93" xfId="4" applyFont="1" applyFill="1" applyBorder="1" applyAlignment="1" applyProtection="1">
      <alignment horizontal="center" vertical="center" wrapText="1"/>
      <protection hidden="1"/>
    </xf>
    <xf numFmtId="0" fontId="18" fillId="7" borderId="94" xfId="5" applyFont="1" applyFill="1" applyBorder="1" applyAlignment="1">
      <alignment horizontal="center" vertical="center" wrapText="1"/>
    </xf>
    <xf numFmtId="0" fontId="18" fillId="7" borderId="95" xfId="5" applyFont="1" applyFill="1" applyBorder="1" applyAlignment="1">
      <alignment horizontal="center" vertical="center"/>
    </xf>
    <xf numFmtId="0" fontId="18" fillId="7" borderId="96" xfId="5" applyFont="1" applyFill="1" applyBorder="1" applyAlignment="1">
      <alignment horizontal="center" vertical="center"/>
    </xf>
    <xf numFmtId="0" fontId="18" fillId="7" borderId="97" xfId="5" applyFont="1" applyFill="1" applyBorder="1" applyAlignment="1">
      <alignment horizontal="center" vertical="center"/>
    </xf>
    <xf numFmtId="0" fontId="18" fillId="7" borderId="95" xfId="5" applyFont="1" applyFill="1" applyBorder="1" applyAlignment="1">
      <alignment horizontal="center"/>
    </xf>
    <xf numFmtId="0" fontId="18" fillId="7" borderId="98" xfId="5" applyFont="1" applyFill="1" applyBorder="1" applyAlignment="1">
      <alignment horizontal="center" vertical="center"/>
    </xf>
    <xf numFmtId="0" fontId="18" fillId="7" borderId="99" xfId="5" applyFont="1" applyFill="1" applyBorder="1" applyAlignment="1">
      <alignment horizontal="center" vertical="center"/>
    </xf>
    <xf numFmtId="0" fontId="18" fillId="7" borderId="100" xfId="4" applyFont="1" applyFill="1" applyBorder="1" applyAlignment="1">
      <alignment horizontal="center" vertical="top"/>
    </xf>
    <xf numFmtId="0" fontId="18" fillId="7" borderId="95" xfId="4" applyFont="1" applyFill="1" applyBorder="1" applyAlignment="1">
      <alignment horizontal="center" vertical="top"/>
    </xf>
    <xf numFmtId="0" fontId="18" fillId="7" borderId="96" xfId="4" applyFont="1" applyFill="1" applyBorder="1" applyAlignment="1">
      <alignment horizontal="center" vertical="top"/>
    </xf>
    <xf numFmtId="0" fontId="18" fillId="7" borderId="97" xfId="4" applyFont="1" applyFill="1" applyBorder="1" applyAlignment="1">
      <alignment horizontal="center" vertical="top"/>
    </xf>
    <xf numFmtId="0" fontId="18" fillId="7" borderId="97" xfId="4" applyFont="1" applyFill="1" applyBorder="1" applyAlignment="1">
      <alignment horizontal="center" vertical="center"/>
    </xf>
    <xf numFmtId="0" fontId="18" fillId="7" borderId="93" xfId="4" applyFont="1" applyFill="1" applyBorder="1" applyAlignment="1">
      <alignment horizontal="center" vertical="top"/>
    </xf>
    <xf numFmtId="0" fontId="18" fillId="2" borderId="0" xfId="4" applyFont="1" applyFill="1" applyBorder="1" applyAlignment="1">
      <alignment horizontal="center" vertical="top"/>
    </xf>
    <xf numFmtId="0" fontId="18" fillId="2" borderId="93" xfId="4" applyFont="1" applyFill="1" applyBorder="1" applyAlignment="1">
      <alignment horizontal="center" vertical="top"/>
    </xf>
    <xf numFmtId="0" fontId="18" fillId="7" borderId="95" xfId="0" applyFont="1" applyFill="1" applyBorder="1" applyAlignment="1">
      <alignment horizontal="center"/>
    </xf>
    <xf numFmtId="0" fontId="18" fillId="7" borderId="96" xfId="0" applyFont="1" applyFill="1" applyBorder="1" applyAlignment="1">
      <alignment horizontal="center"/>
    </xf>
    <xf numFmtId="0" fontId="18" fillId="7" borderId="101" xfId="5" applyFont="1" applyFill="1" applyBorder="1" applyAlignment="1">
      <alignment horizontal="center" vertical="center"/>
    </xf>
    <xf numFmtId="0" fontId="18" fillId="7" borderId="99" xfId="4" applyFont="1" applyFill="1" applyBorder="1" applyAlignment="1">
      <alignment horizontal="center" vertical="top"/>
    </xf>
    <xf numFmtId="167" fontId="25" fillId="2" borderId="89" xfId="4" applyNumberFormat="1" applyFont="1" applyFill="1" applyBorder="1" applyAlignment="1">
      <alignment horizontal="center" vertical="top"/>
    </xf>
    <xf numFmtId="0" fontId="19" fillId="3" borderId="102" xfId="4" applyFont="1" applyFill="1" applyBorder="1" applyAlignment="1" applyProtection="1">
      <alignment horizontal="center" vertical="center" wrapText="1"/>
      <protection hidden="1"/>
    </xf>
    <xf numFmtId="0" fontId="19" fillId="3" borderId="103" xfId="4" applyFont="1" applyFill="1" applyBorder="1" applyAlignment="1" applyProtection="1">
      <alignment horizontal="center" vertical="center" wrapText="1"/>
      <protection hidden="1"/>
    </xf>
    <xf numFmtId="0" fontId="23" fillId="9" borderId="102" xfId="4" applyFont="1" applyFill="1" applyBorder="1" applyAlignment="1" applyProtection="1">
      <alignment horizontal="center" vertical="center" wrapText="1"/>
      <protection hidden="1"/>
    </xf>
    <xf numFmtId="0" fontId="23" fillId="9" borderId="103" xfId="4" applyFont="1" applyFill="1" applyBorder="1" applyAlignment="1" applyProtection="1">
      <alignment horizontal="center" vertical="center" wrapText="1"/>
      <protection hidden="1"/>
    </xf>
    <xf numFmtId="0" fontId="22" fillId="4" borderId="104" xfId="4" applyFont="1" applyFill="1" applyBorder="1" applyAlignment="1">
      <alignment horizontal="center" vertical="top" wrapText="1"/>
    </xf>
    <xf numFmtId="0" fontId="22" fillId="4" borderId="105" xfId="4" applyFont="1" applyFill="1" applyBorder="1" applyAlignment="1">
      <alignment horizontal="center" vertical="top" wrapText="1"/>
    </xf>
    <xf numFmtId="0" fontId="22" fillId="4" borderId="106" xfId="4" applyFont="1" applyFill="1" applyBorder="1" applyAlignment="1">
      <alignment horizontal="center" vertical="top" wrapText="1"/>
    </xf>
    <xf numFmtId="0" fontId="22" fillId="4" borderId="107" xfId="4" applyFont="1" applyFill="1" applyBorder="1" applyAlignment="1">
      <alignment horizontal="center" vertical="top" wrapText="1"/>
    </xf>
    <xf numFmtId="0" fontId="22" fillId="4" borderId="108" xfId="4" applyFont="1" applyFill="1" applyBorder="1" applyAlignment="1">
      <alignment horizontal="center" vertical="top" wrapText="1"/>
    </xf>
    <xf numFmtId="0" fontId="22" fillId="4" borderId="109" xfId="4" applyFont="1" applyFill="1" applyBorder="1" applyAlignment="1">
      <alignment horizontal="center" vertical="top" wrapText="1"/>
    </xf>
    <xf numFmtId="0" fontId="22" fillId="4" borderId="110" xfId="4" applyFont="1" applyFill="1" applyBorder="1" applyAlignment="1">
      <alignment horizontal="center" vertical="top" wrapText="1"/>
    </xf>
    <xf numFmtId="0" fontId="22" fillId="4" borderId="111" xfId="4" applyFont="1" applyFill="1" applyBorder="1" applyAlignment="1">
      <alignment horizontal="center" vertical="top" wrapText="1"/>
    </xf>
    <xf numFmtId="10" fontId="22" fillId="4" borderId="104" xfId="4" applyNumberFormat="1" applyFont="1" applyFill="1" applyBorder="1" applyAlignment="1">
      <alignment horizontal="center" vertical="top" wrapText="1"/>
    </xf>
    <xf numFmtId="10" fontId="22" fillId="4" borderId="105" xfId="4" applyNumberFormat="1" applyFont="1" applyFill="1" applyBorder="1" applyAlignment="1">
      <alignment horizontal="center" vertical="top" wrapText="1"/>
    </xf>
    <xf numFmtId="10" fontId="22" fillId="4" borderId="112" xfId="4" applyNumberFormat="1" applyFont="1" applyFill="1" applyBorder="1" applyAlignment="1">
      <alignment horizontal="center" vertical="top" wrapText="1"/>
    </xf>
    <xf numFmtId="10" fontId="22" fillId="4" borderId="113" xfId="4" applyNumberFormat="1" applyFont="1" applyFill="1" applyBorder="1" applyAlignment="1">
      <alignment horizontal="center" vertical="top" wrapText="1"/>
    </xf>
    <xf numFmtId="164" fontId="22" fillId="4" borderId="114" xfId="1" applyNumberFormat="1" applyFont="1" applyFill="1" applyBorder="1" applyAlignment="1">
      <alignment horizontal="center" vertical="top"/>
    </xf>
    <xf numFmtId="164" fontId="22" fillId="4" borderId="115" xfId="1" applyNumberFormat="1" applyFont="1" applyFill="1" applyBorder="1" applyAlignment="1">
      <alignment horizontal="center" vertical="top"/>
    </xf>
    <xf numFmtId="10" fontId="22" fillId="4" borderId="106" xfId="4" applyNumberFormat="1" applyFont="1" applyFill="1" applyBorder="1" applyAlignment="1">
      <alignment horizontal="center" vertical="top"/>
    </xf>
    <xf numFmtId="10" fontId="22" fillId="4" borderId="107" xfId="4" applyNumberFormat="1" applyFont="1" applyFill="1" applyBorder="1" applyAlignment="1">
      <alignment horizontal="center" vertical="top"/>
    </xf>
    <xf numFmtId="10" fontId="22" fillId="4" borderId="108" xfId="4" applyNumberFormat="1" applyFont="1" applyFill="1" applyBorder="1" applyAlignment="1">
      <alignment horizontal="center" vertical="top"/>
    </xf>
    <xf numFmtId="10" fontId="22" fillId="4" borderId="109" xfId="4" applyNumberFormat="1" applyFont="1" applyFill="1" applyBorder="1" applyAlignment="1">
      <alignment horizontal="center" vertical="top"/>
    </xf>
    <xf numFmtId="167" fontId="22" fillId="4" borderId="110" xfId="4" applyNumberFormat="1" applyFont="1" applyFill="1" applyBorder="1" applyAlignment="1">
      <alignment horizontal="center" vertical="top"/>
    </xf>
    <xf numFmtId="167" fontId="22" fillId="4" borderId="111" xfId="4" applyNumberFormat="1" applyFont="1" applyFill="1" applyBorder="1" applyAlignment="1">
      <alignment horizontal="center" vertical="top"/>
    </xf>
    <xf numFmtId="167" fontId="22" fillId="4" borderId="106" xfId="4" applyNumberFormat="1" applyFont="1" applyFill="1" applyBorder="1" applyAlignment="1">
      <alignment horizontal="center" vertical="top"/>
    </xf>
    <xf numFmtId="167" fontId="22" fillId="4" borderId="107" xfId="4" applyNumberFormat="1" applyFont="1" applyFill="1" applyBorder="1" applyAlignment="1">
      <alignment horizontal="center" vertical="top"/>
    </xf>
    <xf numFmtId="167" fontId="22" fillId="4" borderId="108" xfId="4" applyNumberFormat="1" applyFont="1" applyFill="1" applyBorder="1" applyAlignment="1">
      <alignment horizontal="center" vertical="top"/>
    </xf>
    <xf numFmtId="167" fontId="22" fillId="4" borderId="109" xfId="4" applyNumberFormat="1" applyFont="1" applyFill="1" applyBorder="1" applyAlignment="1">
      <alignment horizontal="center" vertical="top"/>
    </xf>
    <xf numFmtId="165" fontId="22" fillId="4" borderId="110" xfId="3" applyNumberFormat="1" applyFont="1" applyFill="1" applyBorder="1" applyAlignment="1">
      <alignment horizontal="center" vertical="center"/>
    </xf>
    <xf numFmtId="165" fontId="22" fillId="4" borderId="111" xfId="3" applyNumberFormat="1" applyFont="1" applyFill="1" applyBorder="1" applyAlignment="1">
      <alignment horizontal="center" vertical="center"/>
    </xf>
    <xf numFmtId="0" fontId="22" fillId="4" borderId="112" xfId="4" applyFont="1" applyFill="1" applyBorder="1" applyAlignment="1">
      <alignment horizontal="center" vertical="top" wrapText="1"/>
    </xf>
    <xf numFmtId="0" fontId="22" fillId="4" borderId="113" xfId="4" applyFont="1" applyFill="1" applyBorder="1" applyAlignment="1">
      <alignment horizontal="center" vertical="top" wrapText="1"/>
    </xf>
    <xf numFmtId="44" fontId="22" fillId="4" borderId="104" xfId="2" applyFont="1" applyFill="1" applyBorder="1" applyAlignment="1">
      <alignment horizontal="center" vertical="top"/>
    </xf>
    <xf numFmtId="44" fontId="22" fillId="4" borderId="105" xfId="2" applyFont="1" applyFill="1" applyBorder="1" applyAlignment="1">
      <alignment horizontal="center" vertical="top"/>
    </xf>
    <xf numFmtId="44" fontId="22" fillId="4" borderId="106" xfId="2" applyFont="1" applyFill="1" applyBorder="1" applyAlignment="1">
      <alignment horizontal="center" vertical="top"/>
    </xf>
    <xf numFmtId="44" fontId="22" fillId="4" borderId="107" xfId="2" applyFont="1" applyFill="1" applyBorder="1" applyAlignment="1">
      <alignment horizontal="center" vertical="top"/>
    </xf>
    <xf numFmtId="44" fontId="22" fillId="4" borderId="116" xfId="2" applyFont="1" applyFill="1" applyBorder="1" applyAlignment="1">
      <alignment horizontal="center" vertical="top"/>
    </xf>
    <xf numFmtId="44" fontId="22" fillId="4" borderId="117" xfId="2" applyFont="1" applyFill="1" applyBorder="1" applyAlignment="1">
      <alignment horizontal="center" vertical="top"/>
    </xf>
    <xf numFmtId="167" fontId="25" fillId="2" borderId="102" xfId="4" applyNumberFormat="1" applyFont="1" applyFill="1" applyBorder="1" applyAlignment="1">
      <alignment horizontal="center" vertical="top"/>
    </xf>
    <xf numFmtId="167" fontId="25" fillId="2" borderId="103" xfId="4" applyNumberFormat="1" applyFont="1" applyFill="1" applyBorder="1" applyAlignment="1">
      <alignment horizontal="center" vertical="top"/>
    </xf>
    <xf numFmtId="167" fontId="22" fillId="4" borderId="116" xfId="4" applyNumberFormat="1" applyFont="1" applyFill="1" applyBorder="1" applyAlignment="1">
      <alignment vertical="top"/>
    </xf>
    <xf numFmtId="167" fontId="22" fillId="4" borderId="117" xfId="4" applyNumberFormat="1" applyFont="1" applyFill="1" applyBorder="1" applyAlignment="1">
      <alignment vertical="top"/>
    </xf>
    <xf numFmtId="167" fontId="22" fillId="4" borderId="116" xfId="4" applyNumberFormat="1" applyFont="1" applyFill="1" applyBorder="1" applyAlignment="1">
      <alignment horizontal="center" vertical="top"/>
    </xf>
    <xf numFmtId="167" fontId="22" fillId="4" borderId="117" xfId="4" applyNumberFormat="1" applyFont="1" applyFill="1" applyBorder="1" applyAlignment="1">
      <alignment horizontal="center" vertical="top"/>
    </xf>
    <xf numFmtId="0" fontId="22" fillId="4" borderId="110" xfId="4" applyFont="1" applyFill="1" applyBorder="1" applyAlignment="1">
      <alignment horizontal="center" vertical="top"/>
    </xf>
    <xf numFmtId="0" fontId="22" fillId="4" borderId="111" xfId="4" applyFont="1" applyFill="1" applyBorder="1" applyAlignment="1">
      <alignment horizontal="center" vertical="top"/>
    </xf>
    <xf numFmtId="0" fontId="22" fillId="4" borderId="106" xfId="4" applyFont="1" applyFill="1" applyBorder="1" applyAlignment="1">
      <alignment horizontal="center" vertical="top"/>
    </xf>
    <xf numFmtId="0" fontId="22" fillId="4" borderId="107" xfId="4" applyFont="1" applyFill="1" applyBorder="1" applyAlignment="1">
      <alignment horizontal="center" vertical="top"/>
    </xf>
    <xf numFmtId="0" fontId="22" fillId="4" borderId="108" xfId="4" applyFont="1" applyFill="1" applyBorder="1" applyAlignment="1">
      <alignment horizontal="center" vertical="top"/>
    </xf>
    <xf numFmtId="0" fontId="22" fillId="4" borderId="109" xfId="4" applyFont="1" applyFill="1" applyBorder="1" applyAlignment="1">
      <alignment horizontal="center" vertical="top"/>
    </xf>
    <xf numFmtId="166" fontId="22" fillId="4" borderId="104" xfId="2" applyNumberFormat="1" applyFont="1" applyFill="1" applyBorder="1" applyAlignment="1">
      <alignment horizontal="left" vertical="top"/>
    </xf>
    <xf numFmtId="166" fontId="22" fillId="4" borderId="105" xfId="2" applyNumberFormat="1" applyFont="1" applyFill="1" applyBorder="1" applyAlignment="1">
      <alignment horizontal="left" vertical="top"/>
    </xf>
    <xf numFmtId="166" fontId="22" fillId="4" borderId="106" xfId="2" applyNumberFormat="1" applyFont="1" applyFill="1" applyBorder="1" applyAlignment="1">
      <alignment horizontal="left" vertical="top"/>
    </xf>
    <xf numFmtId="166" fontId="22" fillId="4" borderId="107" xfId="2" applyNumberFormat="1" applyFont="1" applyFill="1" applyBorder="1" applyAlignment="1">
      <alignment horizontal="left" vertical="top"/>
    </xf>
    <xf numFmtId="166" fontId="22" fillId="4" borderId="116" xfId="2" applyNumberFormat="1" applyFont="1" applyFill="1" applyBorder="1" applyAlignment="1">
      <alignment horizontal="left" vertical="top"/>
    </xf>
    <xf numFmtId="166" fontId="22" fillId="4" borderId="117" xfId="2" applyNumberFormat="1" applyFont="1" applyFill="1" applyBorder="1" applyAlignment="1">
      <alignment horizontal="left" vertical="top"/>
    </xf>
    <xf numFmtId="10" fontId="22" fillId="4" borderId="106" xfId="4" applyNumberFormat="1" applyFont="1" applyFill="1" applyBorder="1" applyAlignment="1">
      <alignment horizontal="center" vertical="center" wrapText="1"/>
    </xf>
    <xf numFmtId="10" fontId="22" fillId="4" borderId="107" xfId="4" applyNumberFormat="1" applyFont="1" applyFill="1" applyBorder="1" applyAlignment="1">
      <alignment horizontal="center" vertical="center" wrapText="1"/>
    </xf>
    <xf numFmtId="10" fontId="22" fillId="4" borderId="116" xfId="4" applyNumberFormat="1" applyFont="1" applyFill="1" applyBorder="1" applyAlignment="1">
      <alignment horizontal="center" vertical="center" wrapText="1"/>
    </xf>
    <xf numFmtId="10" fontId="22" fillId="4" borderId="117" xfId="4" applyNumberFormat="1" applyFont="1" applyFill="1" applyBorder="1" applyAlignment="1">
      <alignment horizontal="center" vertical="center" wrapText="1"/>
    </xf>
    <xf numFmtId="167" fontId="22" fillId="4" borderId="110" xfId="4" applyNumberFormat="1" applyFont="1" applyFill="1" applyBorder="1" applyAlignment="1">
      <alignment horizontal="center" vertical="center" wrapText="1"/>
    </xf>
    <xf numFmtId="167" fontId="22" fillId="4" borderId="111" xfId="4" applyNumberFormat="1" applyFont="1" applyFill="1" applyBorder="1" applyAlignment="1">
      <alignment horizontal="center" vertical="center" wrapText="1"/>
    </xf>
    <xf numFmtId="167" fontId="22" fillId="4" borderId="104" xfId="4" applyNumberFormat="1" applyFont="1" applyFill="1" applyBorder="1" applyAlignment="1">
      <alignment horizontal="center" vertical="center" wrapText="1"/>
    </xf>
    <xf numFmtId="167" fontId="22" fillId="4" borderId="105" xfId="4" applyNumberFormat="1" applyFont="1" applyFill="1" applyBorder="1" applyAlignment="1">
      <alignment horizontal="center" vertical="center" wrapText="1"/>
    </xf>
    <xf numFmtId="167" fontId="22" fillId="4" borderId="106" xfId="4" applyNumberFormat="1" applyFont="1" applyFill="1" applyBorder="1" applyAlignment="1">
      <alignment horizontal="center" vertical="center" wrapText="1"/>
    </xf>
    <xf numFmtId="167" fontId="22" fillId="4" borderId="107" xfId="4" applyNumberFormat="1" applyFont="1" applyFill="1" applyBorder="1" applyAlignment="1">
      <alignment horizontal="center" vertical="center" wrapText="1"/>
    </xf>
    <xf numFmtId="167" fontId="22" fillId="4" borderId="108" xfId="4" applyNumberFormat="1" applyFont="1" applyFill="1" applyBorder="1" applyAlignment="1">
      <alignment horizontal="center" vertical="center" wrapText="1"/>
    </xf>
    <xf numFmtId="167" fontId="22" fillId="4" borderId="109" xfId="4" applyNumberFormat="1" applyFont="1" applyFill="1" applyBorder="1" applyAlignment="1">
      <alignment horizontal="center" vertical="center" wrapText="1"/>
    </xf>
    <xf numFmtId="167" fontId="22" fillId="4" borderId="110" xfId="2" applyNumberFormat="1" applyFont="1" applyFill="1" applyBorder="1" applyAlignment="1">
      <alignment horizontal="center" vertical="top"/>
    </xf>
    <xf numFmtId="167" fontId="22" fillId="4" borderId="111" xfId="2" applyNumberFormat="1" applyFont="1" applyFill="1" applyBorder="1" applyAlignment="1">
      <alignment horizontal="center" vertical="top"/>
    </xf>
    <xf numFmtId="167" fontId="22" fillId="4" borderId="106" xfId="2" applyNumberFormat="1" applyFont="1" applyFill="1" applyBorder="1" applyAlignment="1">
      <alignment horizontal="center" vertical="top"/>
    </xf>
    <xf numFmtId="167" fontId="22" fillId="4" borderId="107" xfId="2" applyNumberFormat="1" applyFont="1" applyFill="1" applyBorder="1" applyAlignment="1">
      <alignment horizontal="center" vertical="top"/>
    </xf>
    <xf numFmtId="167" fontId="22" fillId="4" borderId="108" xfId="2" applyNumberFormat="1" applyFont="1" applyFill="1" applyBorder="1" applyAlignment="1">
      <alignment horizontal="center" vertical="top"/>
    </xf>
    <xf numFmtId="167" fontId="22" fillId="4" borderId="109" xfId="2" applyNumberFormat="1" applyFont="1" applyFill="1" applyBorder="1" applyAlignment="1">
      <alignment horizontal="center" vertical="top"/>
    </xf>
    <xf numFmtId="167" fontId="22" fillId="4" borderId="112" xfId="4" applyNumberFormat="1" applyFont="1" applyFill="1" applyBorder="1" applyAlignment="1">
      <alignment horizontal="center" vertical="top"/>
    </xf>
    <xf numFmtId="167" fontId="22" fillId="4" borderId="113" xfId="4" applyNumberFormat="1" applyFont="1" applyFill="1" applyBorder="1" applyAlignment="1">
      <alignment horizontal="center" vertical="top"/>
    </xf>
    <xf numFmtId="0" fontId="0" fillId="2" borderId="0" xfId="0" applyFill="1" applyBorder="1" applyAlignment="1" applyProtection="1">
      <alignment vertical="center"/>
      <protection hidden="1"/>
    </xf>
    <xf numFmtId="0" fontId="19" fillId="3" borderId="93" xfId="4" applyFont="1" applyFill="1" applyBorder="1" applyAlignment="1" applyProtection="1">
      <alignment horizontal="center" vertical="center" wrapText="1"/>
      <protection hidden="1"/>
    </xf>
    <xf numFmtId="167" fontId="25" fillId="2" borderId="93" xfId="4" applyNumberFormat="1" applyFont="1" applyFill="1" applyBorder="1" applyAlignment="1">
      <alignment horizontal="center" vertical="top"/>
    </xf>
    <xf numFmtId="0" fontId="17" fillId="2" borderId="0" xfId="0" applyFont="1" applyFill="1" applyBorder="1" applyAlignment="1" applyProtection="1">
      <alignment horizontal="center"/>
      <protection hidden="1"/>
    </xf>
    <xf numFmtId="0" fontId="19" fillId="3" borderId="89" xfId="4" applyFont="1" applyFill="1" applyBorder="1" applyAlignment="1" applyProtection="1">
      <alignment horizontal="center" vertical="center" wrapText="1"/>
      <protection hidden="1"/>
    </xf>
    <xf numFmtId="0" fontId="22" fillId="4" borderId="118" xfId="4" applyFont="1" applyFill="1" applyBorder="1" applyAlignment="1">
      <alignment horizontal="center" vertical="top" wrapText="1"/>
    </xf>
    <xf numFmtId="0" fontId="22" fillId="4" borderId="119" xfId="4" applyFont="1" applyFill="1" applyBorder="1" applyAlignment="1">
      <alignment horizontal="center" vertical="top" wrapText="1"/>
    </xf>
    <xf numFmtId="0" fontId="22" fillId="4" borderId="120" xfId="4" applyFont="1" applyFill="1" applyBorder="1" applyAlignment="1">
      <alignment horizontal="center" vertical="top" wrapText="1"/>
    </xf>
    <xf numFmtId="0" fontId="22" fillId="4" borderId="121" xfId="4" applyFont="1" applyFill="1" applyBorder="1" applyAlignment="1">
      <alignment horizontal="center" vertical="top" wrapText="1"/>
    </xf>
    <xf numFmtId="10" fontId="22" fillId="4" borderId="118" xfId="4" applyNumberFormat="1" applyFont="1" applyFill="1" applyBorder="1" applyAlignment="1">
      <alignment horizontal="center" vertical="top" wrapText="1"/>
    </xf>
    <xf numFmtId="10" fontId="22" fillId="4" borderId="122" xfId="4" applyNumberFormat="1" applyFont="1" applyFill="1" applyBorder="1" applyAlignment="1">
      <alignment horizontal="center" vertical="top" wrapText="1"/>
    </xf>
    <xf numFmtId="164" fontId="22" fillId="4" borderId="123" xfId="1" applyNumberFormat="1" applyFont="1" applyFill="1" applyBorder="1" applyAlignment="1">
      <alignment horizontal="center" vertical="top"/>
    </xf>
    <xf numFmtId="10" fontId="22" fillId="4" borderId="119" xfId="4" applyNumberFormat="1" applyFont="1" applyFill="1" applyBorder="1" applyAlignment="1">
      <alignment horizontal="center" vertical="top"/>
    </xf>
    <xf numFmtId="10" fontId="22" fillId="4" borderId="120" xfId="4" applyNumberFormat="1" applyFont="1" applyFill="1" applyBorder="1" applyAlignment="1">
      <alignment horizontal="center" vertical="top"/>
    </xf>
    <xf numFmtId="167" fontId="22" fillId="4" borderId="121" xfId="4" applyNumberFormat="1" applyFont="1" applyFill="1" applyBorder="1" applyAlignment="1">
      <alignment horizontal="center" vertical="top"/>
    </xf>
    <xf numFmtId="167" fontId="22" fillId="4" borderId="119" xfId="4" applyNumberFormat="1" applyFont="1" applyFill="1" applyBorder="1" applyAlignment="1">
      <alignment horizontal="center" vertical="top"/>
    </xf>
    <xf numFmtId="167" fontId="22" fillId="4" borderId="120" xfId="4" applyNumberFormat="1" applyFont="1" applyFill="1" applyBorder="1" applyAlignment="1">
      <alignment horizontal="center" vertical="top"/>
    </xf>
    <xf numFmtId="165" fontId="22" fillId="4" borderId="121" xfId="3" applyNumberFormat="1" applyFont="1" applyFill="1" applyBorder="1" applyAlignment="1">
      <alignment horizontal="center" vertical="center"/>
    </xf>
    <xf numFmtId="0" fontId="22" fillId="4" borderId="122" xfId="4" applyFont="1" applyFill="1" applyBorder="1" applyAlignment="1">
      <alignment horizontal="center" vertical="top" wrapText="1"/>
    </xf>
    <xf numFmtId="44" fontId="22" fillId="4" borderId="118" xfId="2" applyFont="1" applyFill="1" applyBorder="1" applyAlignment="1">
      <alignment horizontal="center" vertical="top"/>
    </xf>
    <xf numFmtId="44" fontId="22" fillId="4" borderId="119" xfId="2" applyFont="1" applyFill="1" applyBorder="1" applyAlignment="1">
      <alignment horizontal="center" vertical="top"/>
    </xf>
    <xf numFmtId="44" fontId="22" fillId="4" borderId="124" xfId="2" applyFont="1" applyFill="1" applyBorder="1" applyAlignment="1">
      <alignment horizontal="center" vertical="top"/>
    </xf>
    <xf numFmtId="167" fontId="22" fillId="4" borderId="124" xfId="4" applyNumberFormat="1" applyFont="1" applyFill="1" applyBorder="1" applyAlignment="1">
      <alignment vertical="top"/>
    </xf>
    <xf numFmtId="167" fontId="22" fillId="4" borderId="124" xfId="4" applyNumberFormat="1" applyFont="1" applyFill="1" applyBorder="1" applyAlignment="1">
      <alignment horizontal="center" vertical="top"/>
    </xf>
    <xf numFmtId="0" fontId="22" fillId="4" borderId="121" xfId="4" applyFont="1" applyFill="1" applyBorder="1" applyAlignment="1">
      <alignment horizontal="center" vertical="top"/>
    </xf>
    <xf numFmtId="0" fontId="22" fillId="4" borderId="119" xfId="4" applyFont="1" applyFill="1" applyBorder="1" applyAlignment="1">
      <alignment horizontal="center" vertical="top"/>
    </xf>
    <xf numFmtId="0" fontId="22" fillId="4" borderId="120" xfId="4" applyFont="1" applyFill="1" applyBorder="1" applyAlignment="1">
      <alignment horizontal="center" vertical="top"/>
    </xf>
    <xf numFmtId="166" fontId="22" fillId="4" borderId="118" xfId="2" applyNumberFormat="1" applyFont="1" applyFill="1" applyBorder="1" applyAlignment="1">
      <alignment horizontal="left" vertical="top"/>
    </xf>
    <xf numFmtId="166" fontId="22" fillId="4" borderId="119" xfId="2" applyNumberFormat="1" applyFont="1" applyFill="1" applyBorder="1" applyAlignment="1">
      <alignment horizontal="left" vertical="top"/>
    </xf>
    <xf numFmtId="166" fontId="22" fillId="4" borderId="124" xfId="2" applyNumberFormat="1" applyFont="1" applyFill="1" applyBorder="1" applyAlignment="1">
      <alignment horizontal="left" vertical="top"/>
    </xf>
    <xf numFmtId="10" fontId="22" fillId="4" borderId="119" xfId="4" applyNumberFormat="1" applyFont="1" applyFill="1" applyBorder="1" applyAlignment="1">
      <alignment horizontal="center" vertical="center" wrapText="1"/>
    </xf>
    <xf numFmtId="10" fontId="22" fillId="4" borderId="124" xfId="4" applyNumberFormat="1" applyFont="1" applyFill="1" applyBorder="1" applyAlignment="1">
      <alignment horizontal="center" vertical="center" wrapText="1"/>
    </xf>
    <xf numFmtId="167" fontId="22" fillId="4" borderId="121" xfId="4" applyNumberFormat="1" applyFont="1" applyFill="1" applyBorder="1" applyAlignment="1">
      <alignment horizontal="center" vertical="center" wrapText="1"/>
    </xf>
    <xf numFmtId="167" fontId="22" fillId="4" borderId="118" xfId="4" applyNumberFormat="1" applyFont="1" applyFill="1" applyBorder="1" applyAlignment="1">
      <alignment horizontal="center" vertical="center" wrapText="1"/>
    </xf>
    <xf numFmtId="167" fontId="22" fillId="4" borderId="119" xfId="4" applyNumberFormat="1" applyFont="1" applyFill="1" applyBorder="1" applyAlignment="1">
      <alignment horizontal="center" vertical="center" wrapText="1"/>
    </xf>
    <xf numFmtId="167" fontId="22" fillId="4" borderId="120" xfId="4" applyNumberFormat="1" applyFont="1" applyFill="1" applyBorder="1" applyAlignment="1">
      <alignment horizontal="center" vertical="center" wrapText="1"/>
    </xf>
    <xf numFmtId="167" fontId="22" fillId="4" borderId="121" xfId="2" applyNumberFormat="1" applyFont="1" applyFill="1" applyBorder="1" applyAlignment="1">
      <alignment horizontal="center" vertical="top"/>
    </xf>
    <xf numFmtId="167" fontId="22" fillId="4" borderId="119" xfId="2" applyNumberFormat="1" applyFont="1" applyFill="1" applyBorder="1" applyAlignment="1">
      <alignment horizontal="center" vertical="top"/>
    </xf>
    <xf numFmtId="167" fontId="22" fillId="4" borderId="120" xfId="2" applyNumberFormat="1" applyFont="1" applyFill="1" applyBorder="1" applyAlignment="1">
      <alignment horizontal="center" vertical="top"/>
    </xf>
    <xf numFmtId="167" fontId="22" fillId="4" borderId="122" xfId="4" applyNumberFormat="1" applyFont="1" applyFill="1" applyBorder="1" applyAlignment="1">
      <alignment horizontal="center" vertical="top"/>
    </xf>
    <xf numFmtId="0" fontId="19" fillId="3" borderId="125" xfId="4" applyFont="1" applyFill="1" applyBorder="1" applyAlignment="1" applyProtection="1">
      <alignment horizontal="center" vertical="center" wrapText="1"/>
      <protection hidden="1"/>
    </xf>
    <xf numFmtId="0" fontId="19" fillId="3" borderId="126" xfId="4" applyFont="1" applyFill="1" applyBorder="1" applyAlignment="1" applyProtection="1">
      <alignment horizontal="center" vertical="center" wrapText="1"/>
      <protection hidden="1"/>
    </xf>
    <xf numFmtId="0" fontId="23" fillId="9" borderId="126" xfId="4" applyFont="1" applyFill="1" applyBorder="1" applyAlignment="1" applyProtection="1">
      <alignment horizontal="center" vertical="center" wrapText="1"/>
      <protection hidden="1"/>
    </xf>
    <xf numFmtId="0" fontId="22" fillId="5" borderId="128" xfId="4" applyFont="1" applyFill="1" applyBorder="1" applyAlignment="1">
      <alignment horizontal="center" vertical="top" wrapText="1"/>
    </xf>
    <xf numFmtId="0" fontId="22" fillId="5" borderId="129" xfId="4" applyFont="1" applyFill="1" applyBorder="1" applyAlignment="1">
      <alignment horizontal="center" vertical="top" wrapText="1"/>
    </xf>
    <xf numFmtId="0" fontId="22" fillId="5" borderId="130" xfId="4" applyFont="1" applyFill="1" applyBorder="1" applyAlignment="1">
      <alignment horizontal="center" vertical="top" wrapText="1"/>
    </xf>
    <xf numFmtId="0" fontId="22" fillId="5" borderId="131" xfId="4" applyFont="1" applyFill="1" applyBorder="1" applyAlignment="1">
      <alignment horizontal="center" vertical="top" wrapText="1"/>
    </xf>
    <xf numFmtId="0" fontId="22" fillId="5" borderId="132" xfId="4" applyFont="1" applyFill="1" applyBorder="1" applyAlignment="1">
      <alignment horizontal="center" vertical="top" wrapText="1"/>
    </xf>
    <xf numFmtId="0" fontId="22" fillId="5" borderId="133" xfId="4" applyFont="1" applyFill="1" applyBorder="1" applyAlignment="1">
      <alignment horizontal="center" vertical="top" wrapText="1"/>
    </xf>
    <xf numFmtId="0" fontId="22" fillId="5" borderId="134" xfId="4" applyFont="1" applyFill="1" applyBorder="1" applyAlignment="1">
      <alignment horizontal="center" vertical="top" wrapText="1"/>
    </xf>
    <xf numFmtId="0" fontId="22" fillId="5" borderId="135" xfId="4" applyFont="1" applyFill="1" applyBorder="1" applyAlignment="1">
      <alignment horizontal="center" vertical="top" wrapText="1"/>
    </xf>
    <xf numFmtId="0" fontId="0" fillId="0" borderId="127" xfId="0" applyBorder="1"/>
    <xf numFmtId="0" fontId="0" fillId="0" borderId="126" xfId="0" applyBorder="1"/>
    <xf numFmtId="10" fontId="22" fillId="5" borderId="128" xfId="4" applyNumberFormat="1" applyFont="1" applyFill="1" applyBorder="1" applyAlignment="1">
      <alignment horizontal="center" vertical="top" wrapText="1"/>
    </xf>
    <xf numFmtId="10" fontId="22" fillId="5" borderId="129" xfId="4" applyNumberFormat="1" applyFont="1" applyFill="1" applyBorder="1" applyAlignment="1">
      <alignment horizontal="center" vertical="top" wrapText="1"/>
    </xf>
    <xf numFmtId="10" fontId="22" fillId="5" borderId="136" xfId="4" applyNumberFormat="1" applyFont="1" applyFill="1" applyBorder="1" applyAlignment="1">
      <alignment horizontal="center" vertical="top" wrapText="1"/>
    </xf>
    <xf numFmtId="10" fontId="22" fillId="5" borderId="137" xfId="4" applyNumberFormat="1" applyFont="1" applyFill="1" applyBorder="1" applyAlignment="1">
      <alignment horizontal="center" vertical="top" wrapText="1"/>
    </xf>
    <xf numFmtId="164" fontId="22" fillId="5" borderId="138" xfId="1" applyNumberFormat="1" applyFont="1" applyFill="1" applyBorder="1" applyAlignment="1">
      <alignment horizontal="center" vertical="top"/>
    </xf>
    <xf numFmtId="164" fontId="22" fillId="5" borderId="139" xfId="1" applyNumberFormat="1" applyFont="1" applyFill="1" applyBorder="1" applyAlignment="1">
      <alignment horizontal="center" vertical="top"/>
    </xf>
    <xf numFmtId="10" fontId="22" fillId="5" borderId="130" xfId="4" applyNumberFormat="1" applyFont="1" applyFill="1" applyBorder="1" applyAlignment="1">
      <alignment horizontal="center" vertical="top"/>
    </xf>
    <xf numFmtId="10" fontId="22" fillId="5" borderId="131" xfId="4" applyNumberFormat="1" applyFont="1" applyFill="1" applyBorder="1" applyAlignment="1">
      <alignment horizontal="center" vertical="top"/>
    </xf>
    <xf numFmtId="10" fontId="22" fillId="5" borderId="132" xfId="4" applyNumberFormat="1" applyFont="1" applyFill="1" applyBorder="1" applyAlignment="1">
      <alignment horizontal="center" vertical="top"/>
    </xf>
    <xf numFmtId="10" fontId="22" fillId="5" borderId="133" xfId="4" applyNumberFormat="1" applyFont="1" applyFill="1" applyBorder="1" applyAlignment="1">
      <alignment horizontal="center" vertical="top"/>
    </xf>
    <xf numFmtId="167" fontId="22" fillId="5" borderId="134" xfId="4" applyNumberFormat="1" applyFont="1" applyFill="1" applyBorder="1" applyAlignment="1">
      <alignment horizontal="center" vertical="top"/>
    </xf>
    <xf numFmtId="167" fontId="22" fillId="5" borderId="135" xfId="4" applyNumberFormat="1" applyFont="1" applyFill="1" applyBorder="1" applyAlignment="1">
      <alignment horizontal="center" vertical="top"/>
    </xf>
    <xf numFmtId="167" fontId="22" fillId="5" borderId="130" xfId="4" applyNumberFormat="1" applyFont="1" applyFill="1" applyBorder="1" applyAlignment="1">
      <alignment horizontal="center" vertical="top"/>
    </xf>
    <xf numFmtId="167" fontId="22" fillId="5" borderId="131" xfId="4" applyNumberFormat="1" applyFont="1" applyFill="1" applyBorder="1" applyAlignment="1">
      <alignment horizontal="center" vertical="top"/>
    </xf>
    <xf numFmtId="167" fontId="22" fillId="5" borderId="132" xfId="4" applyNumberFormat="1" applyFont="1" applyFill="1" applyBorder="1" applyAlignment="1">
      <alignment horizontal="center" vertical="top"/>
    </xf>
    <xf numFmtId="167" fontId="22" fillId="5" borderId="133" xfId="4" applyNumberFormat="1" applyFont="1" applyFill="1" applyBorder="1" applyAlignment="1">
      <alignment horizontal="center" vertical="top"/>
    </xf>
    <xf numFmtId="165" fontId="22" fillId="5" borderId="134" xfId="3" applyNumberFormat="1" applyFont="1" applyFill="1" applyBorder="1" applyAlignment="1">
      <alignment horizontal="center" vertical="center"/>
    </xf>
    <xf numFmtId="165" fontId="22" fillId="5" borderId="135" xfId="3" applyNumberFormat="1" applyFont="1" applyFill="1" applyBorder="1" applyAlignment="1">
      <alignment horizontal="center" vertical="center"/>
    </xf>
    <xf numFmtId="0" fontId="22" fillId="5" borderId="136" xfId="4" applyFont="1" applyFill="1" applyBorder="1" applyAlignment="1">
      <alignment horizontal="center" vertical="top" wrapText="1"/>
    </xf>
    <xf numFmtId="0" fontId="22" fillId="5" borderId="137" xfId="4" applyFont="1" applyFill="1" applyBorder="1" applyAlignment="1">
      <alignment horizontal="center" vertical="top" wrapText="1"/>
    </xf>
    <xf numFmtId="44" fontId="22" fillId="5" borderId="128" xfId="2" applyFont="1" applyFill="1" applyBorder="1" applyAlignment="1">
      <alignment horizontal="center" vertical="top"/>
    </xf>
    <xf numFmtId="44" fontId="22" fillId="5" borderId="129" xfId="2" applyFont="1" applyFill="1" applyBorder="1" applyAlignment="1">
      <alignment horizontal="center" vertical="top"/>
    </xf>
    <xf numFmtId="44" fontId="22" fillId="5" borderId="130" xfId="2" applyFont="1" applyFill="1" applyBorder="1" applyAlignment="1">
      <alignment horizontal="center" vertical="top"/>
    </xf>
    <xf numFmtId="44" fontId="22" fillId="5" borderId="131" xfId="2" applyFont="1" applyFill="1" applyBorder="1" applyAlignment="1">
      <alignment horizontal="center" vertical="top"/>
    </xf>
    <xf numFmtId="44" fontId="22" fillId="5" borderId="140" xfId="2" applyFont="1" applyFill="1" applyBorder="1" applyAlignment="1">
      <alignment horizontal="center" vertical="top"/>
    </xf>
    <xf numFmtId="44" fontId="22" fillId="5" borderId="141" xfId="2" applyFont="1" applyFill="1" applyBorder="1" applyAlignment="1">
      <alignment horizontal="center" vertical="top"/>
    </xf>
    <xf numFmtId="167" fontId="25" fillId="2" borderId="126" xfId="4" applyNumberFormat="1" applyFont="1" applyFill="1" applyBorder="1" applyAlignment="1">
      <alignment horizontal="center" vertical="top"/>
    </xf>
    <xf numFmtId="167" fontId="22" fillId="5" borderId="140" xfId="4" applyNumberFormat="1" applyFont="1" applyFill="1" applyBorder="1" applyAlignment="1">
      <alignment vertical="top"/>
    </xf>
    <xf numFmtId="167" fontId="22" fillId="5" borderId="141" xfId="4" applyNumberFormat="1" applyFont="1" applyFill="1" applyBorder="1" applyAlignment="1">
      <alignment vertical="top"/>
    </xf>
    <xf numFmtId="167" fontId="22" fillId="5" borderId="140" xfId="4" applyNumberFormat="1" applyFont="1" applyFill="1" applyBorder="1" applyAlignment="1">
      <alignment horizontal="center" vertical="top"/>
    </xf>
    <xf numFmtId="167" fontId="22" fillId="5" borderId="141" xfId="4" applyNumberFormat="1" applyFont="1" applyFill="1" applyBorder="1" applyAlignment="1">
      <alignment horizontal="center" vertical="top"/>
    </xf>
    <xf numFmtId="0" fontId="22" fillId="5" borderId="134" xfId="4" applyFont="1" applyFill="1" applyBorder="1" applyAlignment="1">
      <alignment horizontal="center" vertical="top"/>
    </xf>
    <xf numFmtId="0" fontId="22" fillId="5" borderId="135" xfId="4" applyFont="1" applyFill="1" applyBorder="1" applyAlignment="1">
      <alignment horizontal="center" vertical="top"/>
    </xf>
    <xf numFmtId="0" fontId="22" fillId="5" borderId="130" xfId="4" applyFont="1" applyFill="1" applyBorder="1" applyAlignment="1">
      <alignment horizontal="center" vertical="top"/>
    </xf>
    <xf numFmtId="0" fontId="22" fillId="5" borderId="131" xfId="4" applyFont="1" applyFill="1" applyBorder="1" applyAlignment="1">
      <alignment horizontal="center" vertical="top"/>
    </xf>
    <xf numFmtId="0" fontId="22" fillId="5" borderId="132" xfId="4" applyFont="1" applyFill="1" applyBorder="1" applyAlignment="1">
      <alignment horizontal="center" vertical="top"/>
    </xf>
    <xf numFmtId="0" fontId="22" fillId="5" borderId="133" xfId="4" applyFont="1" applyFill="1" applyBorder="1" applyAlignment="1">
      <alignment horizontal="center" vertical="top"/>
    </xf>
    <xf numFmtId="166" fontId="22" fillId="5" borderId="128" xfId="2" applyNumberFormat="1" applyFont="1" applyFill="1" applyBorder="1" applyAlignment="1">
      <alignment horizontal="left" vertical="top"/>
    </xf>
    <xf numFmtId="166" fontId="22" fillId="5" borderId="129" xfId="2" applyNumberFormat="1" applyFont="1" applyFill="1" applyBorder="1" applyAlignment="1">
      <alignment horizontal="left" vertical="top"/>
    </xf>
    <xf numFmtId="166" fontId="22" fillId="5" borderId="130" xfId="2" applyNumberFormat="1" applyFont="1" applyFill="1" applyBorder="1" applyAlignment="1">
      <alignment horizontal="left" vertical="top"/>
    </xf>
    <xf numFmtId="166" fontId="22" fillId="5" borderId="131" xfId="2" applyNumberFormat="1" applyFont="1" applyFill="1" applyBorder="1" applyAlignment="1">
      <alignment horizontal="left" vertical="top"/>
    </xf>
    <xf numFmtId="166" fontId="22" fillId="5" borderId="140" xfId="2" applyNumberFormat="1" applyFont="1" applyFill="1" applyBorder="1" applyAlignment="1">
      <alignment horizontal="left" vertical="top"/>
    </xf>
    <xf numFmtId="166" fontId="22" fillId="5" borderId="141" xfId="2" applyNumberFormat="1" applyFont="1" applyFill="1" applyBorder="1" applyAlignment="1">
      <alignment horizontal="left" vertical="top"/>
    </xf>
    <xf numFmtId="10" fontId="22" fillId="5" borderId="130" xfId="4" applyNumberFormat="1" applyFont="1" applyFill="1" applyBorder="1" applyAlignment="1">
      <alignment horizontal="center" vertical="center" wrapText="1"/>
    </xf>
    <xf numFmtId="10" fontId="22" fillId="5" borderId="131" xfId="4" applyNumberFormat="1" applyFont="1" applyFill="1" applyBorder="1" applyAlignment="1">
      <alignment horizontal="center" vertical="center" wrapText="1"/>
    </xf>
    <xf numFmtId="10" fontId="22" fillId="5" borderId="140" xfId="4" applyNumberFormat="1" applyFont="1" applyFill="1" applyBorder="1" applyAlignment="1">
      <alignment horizontal="center" vertical="center" wrapText="1"/>
    </xf>
    <xf numFmtId="10" fontId="22" fillId="5" borderId="141" xfId="4" applyNumberFormat="1" applyFont="1" applyFill="1" applyBorder="1" applyAlignment="1">
      <alignment horizontal="center" vertical="center" wrapText="1"/>
    </xf>
    <xf numFmtId="167" fontId="22" fillId="5" borderId="134" xfId="4" applyNumberFormat="1" applyFont="1" applyFill="1" applyBorder="1" applyAlignment="1">
      <alignment horizontal="center" vertical="center" wrapText="1"/>
    </xf>
    <xf numFmtId="167" fontId="22" fillId="5" borderId="135" xfId="4" applyNumberFormat="1" applyFont="1" applyFill="1" applyBorder="1" applyAlignment="1">
      <alignment horizontal="center" vertical="center" wrapText="1"/>
    </xf>
    <xf numFmtId="167" fontId="22" fillId="5" borderId="128" xfId="4" applyNumberFormat="1" applyFont="1" applyFill="1" applyBorder="1" applyAlignment="1">
      <alignment horizontal="center" vertical="center" wrapText="1"/>
    </xf>
    <xf numFmtId="167" fontId="22" fillId="5" borderId="129" xfId="4" applyNumberFormat="1" applyFont="1" applyFill="1" applyBorder="1" applyAlignment="1">
      <alignment horizontal="center" vertical="center" wrapText="1"/>
    </xf>
    <xf numFmtId="167" fontId="22" fillId="5" borderId="130" xfId="4" applyNumberFormat="1" applyFont="1" applyFill="1" applyBorder="1" applyAlignment="1">
      <alignment horizontal="center" vertical="center" wrapText="1"/>
    </xf>
    <xf numFmtId="167" fontId="22" fillId="5" borderId="131" xfId="4" applyNumberFormat="1" applyFont="1" applyFill="1" applyBorder="1" applyAlignment="1">
      <alignment horizontal="center" vertical="center" wrapText="1"/>
    </xf>
    <xf numFmtId="167" fontId="22" fillId="5" borderId="132" xfId="4" applyNumberFormat="1" applyFont="1" applyFill="1" applyBorder="1" applyAlignment="1">
      <alignment horizontal="center" vertical="center" wrapText="1"/>
    </xf>
    <xf numFmtId="167" fontId="22" fillId="5" borderId="133" xfId="4" applyNumberFormat="1" applyFont="1" applyFill="1" applyBorder="1" applyAlignment="1">
      <alignment horizontal="center" vertical="center" wrapText="1"/>
    </xf>
    <xf numFmtId="167" fontId="22" fillId="5" borderId="134" xfId="2" applyNumberFormat="1" applyFont="1" applyFill="1" applyBorder="1" applyAlignment="1">
      <alignment horizontal="center" vertical="top"/>
    </xf>
    <xf numFmtId="167" fontId="22" fillId="5" borderId="135" xfId="2" applyNumberFormat="1" applyFont="1" applyFill="1" applyBorder="1" applyAlignment="1">
      <alignment horizontal="center" vertical="top"/>
    </xf>
    <xf numFmtId="167" fontId="22" fillId="5" borderId="130" xfId="2" applyNumberFormat="1" applyFont="1" applyFill="1" applyBorder="1" applyAlignment="1">
      <alignment horizontal="center" vertical="top"/>
    </xf>
    <xf numFmtId="167" fontId="22" fillId="5" borderId="131" xfId="2" applyNumberFormat="1" applyFont="1" applyFill="1" applyBorder="1" applyAlignment="1">
      <alignment horizontal="center" vertical="top"/>
    </xf>
    <xf numFmtId="167" fontId="22" fillId="5" borderId="132" xfId="2" applyNumberFormat="1" applyFont="1" applyFill="1" applyBorder="1" applyAlignment="1">
      <alignment horizontal="center" vertical="top"/>
    </xf>
    <xf numFmtId="167" fontId="22" fillId="5" borderId="133" xfId="2" applyNumberFormat="1" applyFont="1" applyFill="1" applyBorder="1" applyAlignment="1">
      <alignment horizontal="center" vertical="top"/>
    </xf>
    <xf numFmtId="167" fontId="22" fillId="5" borderId="136" xfId="4" applyNumberFormat="1" applyFont="1" applyFill="1" applyBorder="1" applyAlignment="1">
      <alignment horizontal="center" vertical="top"/>
    </xf>
    <xf numFmtId="167" fontId="22" fillId="5" borderId="137" xfId="4" applyNumberFormat="1" applyFont="1" applyFill="1" applyBorder="1" applyAlignment="1">
      <alignment horizontal="center" vertical="top"/>
    </xf>
    <xf numFmtId="0" fontId="22" fillId="4" borderId="98" xfId="4" applyFont="1" applyFill="1" applyBorder="1" applyAlignment="1">
      <alignment horizontal="center" vertical="top" wrapText="1"/>
    </xf>
    <xf numFmtId="0" fontId="22" fillId="4" borderId="95" xfId="4" applyFont="1" applyFill="1" applyBorder="1" applyAlignment="1">
      <alignment horizontal="center" vertical="top" wrapText="1"/>
    </xf>
    <xf numFmtId="0" fontId="22" fillId="4" borderId="96" xfId="4" applyFont="1" applyFill="1" applyBorder="1" applyAlignment="1">
      <alignment horizontal="center" vertical="top" wrapText="1"/>
    </xf>
    <xf numFmtId="0" fontId="22" fillId="4" borderId="97" xfId="4" applyFont="1" applyFill="1" applyBorder="1" applyAlignment="1">
      <alignment horizontal="center" vertical="top" wrapText="1"/>
    </xf>
    <xf numFmtId="10" fontId="22" fillId="4" borderId="98" xfId="4" applyNumberFormat="1" applyFont="1" applyFill="1" applyBorder="1" applyAlignment="1">
      <alignment horizontal="center" vertical="top" wrapText="1"/>
    </xf>
    <xf numFmtId="10" fontId="22" fillId="4" borderId="99" xfId="4" applyNumberFormat="1" applyFont="1" applyFill="1" applyBorder="1" applyAlignment="1">
      <alignment horizontal="center" vertical="top" wrapText="1"/>
    </xf>
    <xf numFmtId="164" fontId="22" fillId="4" borderId="100" xfId="1" applyNumberFormat="1" applyFont="1" applyFill="1" applyBorder="1" applyAlignment="1">
      <alignment horizontal="center" vertical="top"/>
    </xf>
    <xf numFmtId="10" fontId="22" fillId="4" borderId="95" xfId="4" applyNumberFormat="1" applyFont="1" applyFill="1" applyBorder="1" applyAlignment="1">
      <alignment horizontal="center" vertical="top"/>
    </xf>
    <xf numFmtId="10" fontId="22" fillId="4" borderId="96" xfId="4" applyNumberFormat="1" applyFont="1" applyFill="1" applyBorder="1" applyAlignment="1">
      <alignment horizontal="center" vertical="top"/>
    </xf>
    <xf numFmtId="167" fontId="22" fillId="4" borderId="97" xfId="4" applyNumberFormat="1" applyFont="1" applyFill="1" applyBorder="1" applyAlignment="1">
      <alignment horizontal="center" vertical="top"/>
    </xf>
    <xf numFmtId="167" fontId="22" fillId="4" borderId="95" xfId="4" applyNumberFormat="1" applyFont="1" applyFill="1" applyBorder="1" applyAlignment="1">
      <alignment horizontal="center" vertical="top"/>
    </xf>
    <xf numFmtId="167" fontId="22" fillId="4" borderId="96" xfId="4" applyNumberFormat="1" applyFont="1" applyFill="1" applyBorder="1" applyAlignment="1">
      <alignment horizontal="center" vertical="top"/>
    </xf>
    <xf numFmtId="165" fontId="22" fillId="4" borderId="97" xfId="3" applyNumberFormat="1" applyFont="1" applyFill="1" applyBorder="1" applyAlignment="1">
      <alignment horizontal="center" vertical="center"/>
    </xf>
    <xf numFmtId="0" fontId="22" fillId="4" borderId="99" xfId="4" applyFont="1" applyFill="1" applyBorder="1" applyAlignment="1">
      <alignment horizontal="center" vertical="top" wrapText="1"/>
    </xf>
    <xf numFmtId="44" fontId="22" fillId="4" borderId="98" xfId="2" applyFont="1" applyFill="1" applyBorder="1" applyAlignment="1">
      <alignment horizontal="center" vertical="top"/>
    </xf>
    <xf numFmtId="44" fontId="22" fillId="4" borderId="95" xfId="2" applyFont="1" applyFill="1" applyBorder="1" applyAlignment="1">
      <alignment horizontal="center" vertical="top"/>
    </xf>
    <xf numFmtId="44" fontId="22" fillId="4" borderId="101" xfId="2" applyFont="1" applyFill="1" applyBorder="1" applyAlignment="1">
      <alignment horizontal="center" vertical="top"/>
    </xf>
    <xf numFmtId="167" fontId="22" fillId="4" borderId="101" xfId="4" applyNumberFormat="1" applyFont="1" applyFill="1" applyBorder="1" applyAlignment="1">
      <alignment vertical="top"/>
    </xf>
    <xf numFmtId="167" fontId="22" fillId="4" borderId="101" xfId="4" applyNumberFormat="1" applyFont="1" applyFill="1" applyBorder="1" applyAlignment="1">
      <alignment horizontal="center" vertical="top"/>
    </xf>
    <xf numFmtId="0" fontId="22" fillId="4" borderId="97" xfId="4" applyFont="1" applyFill="1" applyBorder="1" applyAlignment="1">
      <alignment horizontal="center" vertical="top"/>
    </xf>
    <xf numFmtId="0" fontId="22" fillId="4" borderId="95" xfId="4" applyFont="1" applyFill="1" applyBorder="1" applyAlignment="1">
      <alignment horizontal="center" vertical="top"/>
    </xf>
    <xf numFmtId="0" fontId="22" fillId="4" borderId="96" xfId="4" applyFont="1" applyFill="1" applyBorder="1" applyAlignment="1">
      <alignment horizontal="center" vertical="top"/>
    </xf>
    <xf numFmtId="166" fontId="22" fillId="4" borderId="98" xfId="2" applyNumberFormat="1" applyFont="1" applyFill="1" applyBorder="1" applyAlignment="1">
      <alignment horizontal="left" vertical="top"/>
    </xf>
    <xf numFmtId="166" fontId="22" fillId="4" borderId="95" xfId="2" applyNumberFormat="1" applyFont="1" applyFill="1" applyBorder="1" applyAlignment="1">
      <alignment horizontal="left" vertical="top"/>
    </xf>
    <xf numFmtId="166" fontId="22" fillId="4" borderId="101" xfId="2" applyNumberFormat="1" applyFont="1" applyFill="1" applyBorder="1" applyAlignment="1">
      <alignment horizontal="left" vertical="top"/>
    </xf>
    <xf numFmtId="10" fontId="22" fillId="4" borderId="95" xfId="4" applyNumberFormat="1" applyFont="1" applyFill="1" applyBorder="1" applyAlignment="1">
      <alignment horizontal="center" vertical="center" wrapText="1"/>
    </xf>
    <xf numFmtId="10" fontId="22" fillId="4" borderId="101" xfId="4" applyNumberFormat="1" applyFont="1" applyFill="1" applyBorder="1" applyAlignment="1">
      <alignment horizontal="center" vertical="center" wrapText="1"/>
    </xf>
    <xf numFmtId="167" fontId="22" fillId="4" borderId="97" xfId="4" applyNumberFormat="1" applyFont="1" applyFill="1" applyBorder="1" applyAlignment="1">
      <alignment horizontal="center" vertical="center" wrapText="1"/>
    </xf>
    <xf numFmtId="167" fontId="22" fillId="4" borderId="98" xfId="4" applyNumberFormat="1" applyFont="1" applyFill="1" applyBorder="1" applyAlignment="1">
      <alignment horizontal="center" vertical="center" wrapText="1"/>
    </xf>
    <xf numFmtId="167" fontId="22" fillId="4" borderId="95" xfId="4" applyNumberFormat="1" applyFont="1" applyFill="1" applyBorder="1" applyAlignment="1">
      <alignment horizontal="center" vertical="center" wrapText="1"/>
    </xf>
    <xf numFmtId="167" fontId="22" fillId="4" borderId="96" xfId="4" applyNumberFormat="1" applyFont="1" applyFill="1" applyBorder="1" applyAlignment="1">
      <alignment horizontal="center" vertical="center" wrapText="1"/>
    </xf>
    <xf numFmtId="167" fontId="22" fillId="4" borderId="97" xfId="2" applyNumberFormat="1" applyFont="1" applyFill="1" applyBorder="1" applyAlignment="1">
      <alignment horizontal="center" vertical="top"/>
    </xf>
    <xf numFmtId="167" fontId="22" fillId="4" borderId="95" xfId="2" applyNumberFormat="1" applyFont="1" applyFill="1" applyBorder="1" applyAlignment="1">
      <alignment horizontal="center" vertical="top"/>
    </xf>
    <xf numFmtId="167" fontId="22" fillId="4" borderId="96" xfId="2" applyNumberFormat="1" applyFont="1" applyFill="1" applyBorder="1" applyAlignment="1">
      <alignment horizontal="center" vertical="top"/>
    </xf>
    <xf numFmtId="167" fontId="22" fillId="4" borderId="99" xfId="4" applyNumberFormat="1" applyFont="1" applyFill="1" applyBorder="1" applyAlignment="1">
      <alignment horizontal="center" vertical="top"/>
    </xf>
    <xf numFmtId="0" fontId="19" fillId="8" borderId="102" xfId="4" applyFont="1" applyFill="1" applyBorder="1" applyAlignment="1" applyProtection="1">
      <alignment horizontal="center" vertical="center" wrapText="1"/>
      <protection hidden="1"/>
    </xf>
    <xf numFmtId="0" fontId="19" fillId="8" borderId="103" xfId="4" applyFont="1" applyFill="1" applyBorder="1" applyAlignment="1" applyProtection="1">
      <alignment horizontal="center" vertical="center" wrapText="1"/>
      <protection hidden="1"/>
    </xf>
    <xf numFmtId="0" fontId="22" fillId="5" borderId="142" xfId="4" applyFont="1" applyFill="1" applyBorder="1" applyAlignment="1">
      <alignment horizontal="center" vertical="top" wrapText="1"/>
    </xf>
    <xf numFmtId="0" fontId="22" fillId="5" borderId="143" xfId="4" applyFont="1" applyFill="1" applyBorder="1" applyAlignment="1">
      <alignment horizontal="center" vertical="top" wrapText="1"/>
    </xf>
    <xf numFmtId="0" fontId="22" fillId="5" borderId="144" xfId="4" applyFont="1" applyFill="1" applyBorder="1" applyAlignment="1">
      <alignment horizontal="center" vertical="top" wrapText="1"/>
    </xf>
    <xf numFmtId="0" fontId="22" fillId="5" borderId="145" xfId="4" applyFont="1" applyFill="1" applyBorder="1" applyAlignment="1">
      <alignment horizontal="center" vertical="top" wrapText="1"/>
    </xf>
    <xf numFmtId="10" fontId="22" fillId="5" borderId="142" xfId="4" applyNumberFormat="1" applyFont="1" applyFill="1" applyBorder="1" applyAlignment="1">
      <alignment horizontal="center" vertical="top" wrapText="1"/>
    </xf>
    <xf numFmtId="10" fontId="22" fillId="5" borderId="146" xfId="4" applyNumberFormat="1" applyFont="1" applyFill="1" applyBorder="1" applyAlignment="1">
      <alignment horizontal="center" vertical="top" wrapText="1"/>
    </xf>
    <xf numFmtId="164" fontId="22" fillId="5" borderId="147" xfId="1" applyNumberFormat="1" applyFont="1" applyFill="1" applyBorder="1" applyAlignment="1">
      <alignment horizontal="center" vertical="top"/>
    </xf>
    <xf numFmtId="10" fontId="22" fillId="5" borderId="143" xfId="4" applyNumberFormat="1" applyFont="1" applyFill="1" applyBorder="1" applyAlignment="1">
      <alignment horizontal="center" vertical="top"/>
    </xf>
    <xf numFmtId="10" fontId="22" fillId="5" borderId="144" xfId="4" applyNumberFormat="1" applyFont="1" applyFill="1" applyBorder="1" applyAlignment="1">
      <alignment horizontal="center" vertical="top"/>
    </xf>
    <xf numFmtId="167" fontId="22" fillId="5" borderId="145" xfId="4" applyNumberFormat="1" applyFont="1" applyFill="1" applyBorder="1" applyAlignment="1">
      <alignment horizontal="center" vertical="top"/>
    </xf>
    <xf numFmtId="167" fontId="22" fillId="5" borderId="143" xfId="4" applyNumberFormat="1" applyFont="1" applyFill="1" applyBorder="1" applyAlignment="1">
      <alignment horizontal="center" vertical="top"/>
    </xf>
    <xf numFmtId="167" fontId="22" fillId="5" borderId="144" xfId="4" applyNumberFormat="1" applyFont="1" applyFill="1" applyBorder="1" applyAlignment="1">
      <alignment horizontal="center" vertical="top"/>
    </xf>
    <xf numFmtId="165" fontId="22" fillId="5" borderId="145" xfId="3" applyNumberFormat="1" applyFont="1" applyFill="1" applyBorder="1" applyAlignment="1">
      <alignment horizontal="center" vertical="center"/>
    </xf>
    <xf numFmtId="0" fontId="22" fillId="5" borderId="146" xfId="4" applyFont="1" applyFill="1" applyBorder="1" applyAlignment="1">
      <alignment horizontal="center" vertical="top" wrapText="1"/>
    </xf>
    <xf numFmtId="44" fontId="22" fillId="5" borderId="142" xfId="2" applyFont="1" applyFill="1" applyBorder="1" applyAlignment="1">
      <alignment horizontal="center" vertical="top"/>
    </xf>
    <xf numFmtId="44" fontId="22" fillId="5" borderId="143" xfId="2" applyFont="1" applyFill="1" applyBorder="1" applyAlignment="1">
      <alignment horizontal="center" vertical="top"/>
    </xf>
    <xf numFmtId="44" fontId="22" fillId="5" borderId="148" xfId="2" applyFont="1" applyFill="1" applyBorder="1" applyAlignment="1">
      <alignment horizontal="center" vertical="top"/>
    </xf>
    <xf numFmtId="167" fontId="22" fillId="5" borderId="148" xfId="4" applyNumberFormat="1" applyFont="1" applyFill="1" applyBorder="1" applyAlignment="1">
      <alignment horizontal="center" vertical="top"/>
    </xf>
    <xf numFmtId="0" fontId="22" fillId="5" borderId="145" xfId="4" applyFont="1" applyFill="1" applyBorder="1" applyAlignment="1">
      <alignment horizontal="center" vertical="top"/>
    </xf>
    <xf numFmtId="0" fontId="22" fillId="5" borderId="143" xfId="4" applyFont="1" applyFill="1" applyBorder="1" applyAlignment="1">
      <alignment horizontal="center" vertical="top"/>
    </xf>
    <xf numFmtId="0" fontId="22" fillId="5" borderId="144" xfId="4" applyFont="1" applyFill="1" applyBorder="1" applyAlignment="1">
      <alignment horizontal="center" vertical="top"/>
    </xf>
    <xf numFmtId="166" fontId="22" fillId="5" borderId="142" xfId="2" applyNumberFormat="1" applyFont="1" applyFill="1" applyBorder="1" applyAlignment="1">
      <alignment horizontal="left" vertical="top"/>
    </xf>
    <xf numFmtId="166" fontId="22" fillId="5" borderId="143" xfId="2" applyNumberFormat="1" applyFont="1" applyFill="1" applyBorder="1" applyAlignment="1">
      <alignment horizontal="left" vertical="top"/>
    </xf>
    <xf numFmtId="166" fontId="22" fillId="5" borderId="148" xfId="2" applyNumberFormat="1" applyFont="1" applyFill="1" applyBorder="1" applyAlignment="1">
      <alignment horizontal="left" vertical="top"/>
    </xf>
    <xf numFmtId="10" fontId="22" fillId="5" borderId="143" xfId="4" applyNumberFormat="1" applyFont="1" applyFill="1" applyBorder="1" applyAlignment="1">
      <alignment horizontal="center" vertical="center" wrapText="1"/>
    </xf>
    <xf numFmtId="10" fontId="22" fillId="5" borderId="148" xfId="4" applyNumberFormat="1" applyFont="1" applyFill="1" applyBorder="1" applyAlignment="1">
      <alignment horizontal="center" vertical="center" wrapText="1"/>
    </xf>
    <xf numFmtId="167" fontId="22" fillId="5" borderId="145" xfId="4" applyNumberFormat="1" applyFont="1" applyFill="1" applyBorder="1" applyAlignment="1">
      <alignment horizontal="center" vertical="center" wrapText="1"/>
    </xf>
    <xf numFmtId="167" fontId="22" fillId="5" borderId="142" xfId="4" applyNumberFormat="1" applyFont="1" applyFill="1" applyBorder="1" applyAlignment="1">
      <alignment horizontal="center" vertical="center" wrapText="1"/>
    </xf>
    <xf numFmtId="167" fontId="22" fillId="5" borderId="143" xfId="4" applyNumberFormat="1" applyFont="1" applyFill="1" applyBorder="1" applyAlignment="1">
      <alignment horizontal="center" vertical="center" wrapText="1"/>
    </xf>
    <xf numFmtId="167" fontId="22" fillId="5" borderId="144" xfId="4" applyNumberFormat="1" applyFont="1" applyFill="1" applyBorder="1" applyAlignment="1">
      <alignment horizontal="center" vertical="center" wrapText="1"/>
    </xf>
    <xf numFmtId="167" fontId="22" fillId="5" borderId="145" xfId="2" applyNumberFormat="1" applyFont="1" applyFill="1" applyBorder="1" applyAlignment="1">
      <alignment horizontal="center" vertical="top"/>
    </xf>
    <xf numFmtId="167" fontId="22" fillId="5" borderId="143" xfId="2" applyNumberFormat="1" applyFont="1" applyFill="1" applyBorder="1" applyAlignment="1">
      <alignment horizontal="center" vertical="top"/>
    </xf>
    <xf numFmtId="167" fontId="22" fillId="5" borderId="144" xfId="2" applyNumberFormat="1" applyFont="1" applyFill="1" applyBorder="1" applyAlignment="1">
      <alignment horizontal="center" vertical="top"/>
    </xf>
    <xf numFmtId="167" fontId="22" fillId="5" borderId="146" xfId="4" applyNumberFormat="1" applyFont="1" applyFill="1" applyBorder="1" applyAlignment="1">
      <alignment horizontal="center" vertical="top"/>
    </xf>
    <xf numFmtId="0" fontId="22" fillId="5" borderId="149" xfId="4" applyFont="1" applyFill="1" applyBorder="1" applyAlignment="1">
      <alignment horizontal="center" vertical="top" wrapText="1"/>
    </xf>
    <xf numFmtId="0" fontId="22" fillId="5" borderId="150" xfId="4" applyFont="1" applyFill="1" applyBorder="1" applyAlignment="1">
      <alignment horizontal="center" vertical="top" wrapText="1"/>
    </xf>
    <xf numFmtId="0" fontId="22" fillId="5" borderId="151" xfId="4" applyFont="1" applyFill="1" applyBorder="1" applyAlignment="1">
      <alignment horizontal="center" vertical="top" wrapText="1"/>
    </xf>
    <xf numFmtId="0" fontId="22" fillId="5" borderId="152" xfId="4" applyFont="1" applyFill="1" applyBorder="1" applyAlignment="1">
      <alignment horizontal="center" vertical="top" wrapText="1"/>
    </xf>
    <xf numFmtId="10" fontId="22" fillId="5" borderId="149" xfId="4" applyNumberFormat="1" applyFont="1" applyFill="1" applyBorder="1" applyAlignment="1">
      <alignment horizontal="center" vertical="top" wrapText="1"/>
    </xf>
    <xf numFmtId="10" fontId="22" fillId="5" borderId="153" xfId="4" applyNumberFormat="1" applyFont="1" applyFill="1" applyBorder="1" applyAlignment="1">
      <alignment horizontal="center" vertical="top" wrapText="1"/>
    </xf>
    <xf numFmtId="164" fontId="22" fillId="5" borderId="154" xfId="1" applyNumberFormat="1" applyFont="1" applyFill="1" applyBorder="1" applyAlignment="1">
      <alignment horizontal="center" vertical="top"/>
    </xf>
    <xf numFmtId="10" fontId="22" fillId="5" borderId="150" xfId="4" applyNumberFormat="1" applyFont="1" applyFill="1" applyBorder="1" applyAlignment="1">
      <alignment horizontal="center" vertical="top"/>
    </xf>
    <xf numFmtId="10" fontId="22" fillId="5" borderId="151" xfId="4" applyNumberFormat="1" applyFont="1" applyFill="1" applyBorder="1" applyAlignment="1">
      <alignment horizontal="center" vertical="top"/>
    </xf>
    <xf numFmtId="167" fontId="22" fillId="5" borderId="152" xfId="4" applyNumberFormat="1" applyFont="1" applyFill="1" applyBorder="1" applyAlignment="1">
      <alignment horizontal="center" vertical="top"/>
    </xf>
    <xf numFmtId="167" fontId="22" fillId="5" borderId="150" xfId="4" applyNumberFormat="1" applyFont="1" applyFill="1" applyBorder="1" applyAlignment="1">
      <alignment horizontal="center" vertical="top"/>
    </xf>
    <xf numFmtId="167" fontId="22" fillId="5" borderId="151" xfId="4" applyNumberFormat="1" applyFont="1" applyFill="1" applyBorder="1" applyAlignment="1">
      <alignment horizontal="center" vertical="top"/>
    </xf>
    <xf numFmtId="165" fontId="22" fillId="5" borderId="152" xfId="3" applyNumberFormat="1" applyFont="1" applyFill="1" applyBorder="1" applyAlignment="1">
      <alignment horizontal="center" vertical="center"/>
    </xf>
    <xf numFmtId="0" fontId="22" fillId="5" borderId="153" xfId="4" applyFont="1" applyFill="1" applyBorder="1" applyAlignment="1">
      <alignment horizontal="center" vertical="top" wrapText="1"/>
    </xf>
    <xf numFmtId="44" fontId="22" fillId="5" borderId="149" xfId="2" applyFont="1" applyFill="1" applyBorder="1" applyAlignment="1">
      <alignment horizontal="center" vertical="top"/>
    </xf>
    <xf numFmtId="44" fontId="22" fillId="5" borderId="150" xfId="2" applyFont="1" applyFill="1" applyBorder="1" applyAlignment="1">
      <alignment horizontal="center" vertical="top"/>
    </xf>
    <xf numFmtId="44" fontId="22" fillId="5" borderId="155" xfId="2" applyFont="1" applyFill="1" applyBorder="1" applyAlignment="1">
      <alignment horizontal="center" vertical="top"/>
    </xf>
    <xf numFmtId="167" fontId="22" fillId="5" borderId="155" xfId="4" applyNumberFormat="1" applyFont="1" applyFill="1" applyBorder="1" applyAlignment="1">
      <alignment horizontal="center" vertical="top"/>
    </xf>
    <xf numFmtId="0" fontId="22" fillId="5" borderId="152" xfId="4" applyFont="1" applyFill="1" applyBorder="1" applyAlignment="1">
      <alignment horizontal="center" vertical="top"/>
    </xf>
    <xf numFmtId="0" fontId="22" fillId="5" borderId="150" xfId="4" applyFont="1" applyFill="1" applyBorder="1" applyAlignment="1">
      <alignment horizontal="center" vertical="top"/>
    </xf>
    <xf numFmtId="0" fontId="22" fillId="5" borderId="151" xfId="4" applyFont="1" applyFill="1" applyBorder="1" applyAlignment="1">
      <alignment horizontal="center" vertical="top"/>
    </xf>
    <xf numFmtId="166" fontId="22" fillId="5" borderId="149" xfId="2" applyNumberFormat="1" applyFont="1" applyFill="1" applyBorder="1" applyAlignment="1">
      <alignment horizontal="left" vertical="top"/>
    </xf>
    <xf numFmtId="166" fontId="22" fillId="5" borderId="150" xfId="2" applyNumberFormat="1" applyFont="1" applyFill="1" applyBorder="1" applyAlignment="1">
      <alignment horizontal="left" vertical="top"/>
    </xf>
    <xf numFmtId="166" fontId="22" fillId="5" borderId="155" xfId="2" applyNumberFormat="1" applyFont="1" applyFill="1" applyBorder="1" applyAlignment="1">
      <alignment horizontal="left" vertical="top"/>
    </xf>
    <xf numFmtId="10" fontId="22" fillId="5" borderId="150" xfId="4" applyNumberFormat="1" applyFont="1" applyFill="1" applyBorder="1" applyAlignment="1">
      <alignment horizontal="center" vertical="center" wrapText="1"/>
    </xf>
    <xf numFmtId="10" fontId="22" fillId="5" borderId="155" xfId="4" applyNumberFormat="1" applyFont="1" applyFill="1" applyBorder="1" applyAlignment="1">
      <alignment horizontal="center" vertical="center" wrapText="1"/>
    </xf>
    <xf numFmtId="167" fontId="22" fillId="5" borderId="152" xfId="4" applyNumberFormat="1" applyFont="1" applyFill="1" applyBorder="1" applyAlignment="1">
      <alignment horizontal="center" vertical="center" wrapText="1"/>
    </xf>
    <xf numFmtId="167" fontId="22" fillId="5" borderId="149" xfId="4" applyNumberFormat="1" applyFont="1" applyFill="1" applyBorder="1" applyAlignment="1">
      <alignment horizontal="center" vertical="center" wrapText="1"/>
    </xf>
    <xf numFmtId="167" fontId="22" fillId="5" borderId="150" xfId="4" applyNumberFormat="1" applyFont="1" applyFill="1" applyBorder="1" applyAlignment="1">
      <alignment horizontal="center" vertical="center" wrapText="1"/>
    </xf>
    <xf numFmtId="167" fontId="22" fillId="5" borderId="151" xfId="4" applyNumberFormat="1" applyFont="1" applyFill="1" applyBorder="1" applyAlignment="1">
      <alignment horizontal="center" vertical="center" wrapText="1"/>
    </xf>
    <xf numFmtId="167" fontId="22" fillId="5" borderId="152" xfId="2" applyNumberFormat="1" applyFont="1" applyFill="1" applyBorder="1" applyAlignment="1">
      <alignment horizontal="center" vertical="top"/>
    </xf>
    <xf numFmtId="167" fontId="22" fillId="5" borderId="150" xfId="2" applyNumberFormat="1" applyFont="1" applyFill="1" applyBorder="1" applyAlignment="1">
      <alignment horizontal="center" vertical="top"/>
    </xf>
    <xf numFmtId="167" fontId="22" fillId="5" borderId="151" xfId="2" applyNumberFormat="1" applyFont="1" applyFill="1" applyBorder="1" applyAlignment="1">
      <alignment horizontal="center" vertical="top"/>
    </xf>
    <xf numFmtId="167" fontId="22" fillId="5" borderId="153" xfId="4" applyNumberFormat="1" applyFont="1" applyFill="1" applyBorder="1" applyAlignment="1">
      <alignment horizontal="center" vertical="top"/>
    </xf>
    <xf numFmtId="0" fontId="19" fillId="3" borderId="156" xfId="4" applyFont="1" applyFill="1" applyBorder="1" applyAlignment="1" applyProtection="1">
      <alignment horizontal="center" vertical="center" wrapText="1"/>
      <protection hidden="1"/>
    </xf>
    <xf numFmtId="0" fontId="22" fillId="4" borderId="157" xfId="4" applyFont="1" applyFill="1" applyBorder="1" applyAlignment="1">
      <alignment horizontal="center" vertical="top" wrapText="1"/>
    </xf>
    <xf numFmtId="0" fontId="22" fillId="4" borderId="158" xfId="4" applyFont="1" applyFill="1" applyBorder="1" applyAlignment="1">
      <alignment horizontal="center" vertical="top" wrapText="1"/>
    </xf>
    <xf numFmtId="0" fontId="22" fillId="4" borderId="159" xfId="4" applyFont="1" applyFill="1" applyBorder="1" applyAlignment="1">
      <alignment horizontal="center" vertical="top" wrapText="1"/>
    </xf>
    <xf numFmtId="0" fontId="22" fillId="4" borderId="160" xfId="4" applyFont="1" applyFill="1" applyBorder="1" applyAlignment="1">
      <alignment horizontal="center" vertical="top" wrapText="1"/>
    </xf>
    <xf numFmtId="10" fontId="22" fillId="4" borderId="157" xfId="4" applyNumberFormat="1" applyFont="1" applyFill="1" applyBorder="1" applyAlignment="1">
      <alignment horizontal="center" vertical="top" wrapText="1"/>
    </xf>
    <xf numFmtId="10" fontId="22" fillId="4" borderId="161" xfId="4" applyNumberFormat="1" applyFont="1" applyFill="1" applyBorder="1" applyAlignment="1">
      <alignment horizontal="center" vertical="top" wrapText="1"/>
    </xf>
    <xf numFmtId="164" fontId="22" fillId="4" borderId="162" xfId="1" applyNumberFormat="1" applyFont="1" applyFill="1" applyBorder="1" applyAlignment="1">
      <alignment horizontal="center" vertical="top"/>
    </xf>
    <xf numFmtId="10" fontId="22" fillId="4" borderId="158" xfId="4" applyNumberFormat="1" applyFont="1" applyFill="1" applyBorder="1" applyAlignment="1">
      <alignment horizontal="center" vertical="top"/>
    </xf>
    <xf numFmtId="10" fontId="22" fillId="4" borderId="159" xfId="4" applyNumberFormat="1" applyFont="1" applyFill="1" applyBorder="1" applyAlignment="1">
      <alignment horizontal="center" vertical="top"/>
    </xf>
    <xf numFmtId="167" fontId="22" fillId="4" borderId="160" xfId="4" applyNumberFormat="1" applyFont="1" applyFill="1" applyBorder="1" applyAlignment="1">
      <alignment horizontal="center" vertical="top"/>
    </xf>
    <xf numFmtId="167" fontId="22" fillId="4" borderId="158" xfId="4" applyNumberFormat="1" applyFont="1" applyFill="1" applyBorder="1" applyAlignment="1">
      <alignment horizontal="center" vertical="top"/>
    </xf>
    <xf numFmtId="167" fontId="22" fillId="4" borderId="159" xfId="4" applyNumberFormat="1" applyFont="1" applyFill="1" applyBorder="1" applyAlignment="1">
      <alignment horizontal="center" vertical="top"/>
    </xf>
    <xf numFmtId="165" fontId="22" fillId="4" borderId="160" xfId="3" applyNumberFormat="1" applyFont="1" applyFill="1" applyBorder="1" applyAlignment="1">
      <alignment horizontal="center" vertical="center"/>
    </xf>
    <xf numFmtId="0" fontId="22" fillId="4" borderId="161" xfId="4" applyFont="1" applyFill="1" applyBorder="1" applyAlignment="1">
      <alignment horizontal="center" vertical="top" wrapText="1"/>
    </xf>
    <xf numFmtId="44" fontId="22" fillId="4" borderId="157" xfId="2" applyFont="1" applyFill="1" applyBorder="1" applyAlignment="1">
      <alignment horizontal="center" vertical="top"/>
    </xf>
    <xf numFmtId="44" fontId="22" fillId="4" borderId="158" xfId="2" applyFont="1" applyFill="1" applyBorder="1" applyAlignment="1">
      <alignment horizontal="center" vertical="top"/>
    </xf>
    <xf numFmtId="44" fontId="22" fillId="4" borderId="163" xfId="2" applyFont="1" applyFill="1" applyBorder="1" applyAlignment="1">
      <alignment horizontal="center" vertical="top"/>
    </xf>
    <xf numFmtId="167" fontId="25" fillId="2" borderId="156" xfId="4" applyNumberFormat="1" applyFont="1" applyFill="1" applyBorder="1" applyAlignment="1">
      <alignment horizontal="center" vertical="top"/>
    </xf>
    <xf numFmtId="167" fontId="22" fillId="4" borderId="163" xfId="4" applyNumberFormat="1" applyFont="1" applyFill="1" applyBorder="1" applyAlignment="1">
      <alignment horizontal="center" vertical="top"/>
    </xf>
    <xf numFmtId="0" fontId="22" fillId="4" borderId="160" xfId="4" applyFont="1" applyFill="1" applyBorder="1" applyAlignment="1">
      <alignment horizontal="center" vertical="top"/>
    </xf>
    <xf numFmtId="0" fontId="22" fillId="4" borderId="158" xfId="4" applyFont="1" applyFill="1" applyBorder="1" applyAlignment="1">
      <alignment horizontal="center" vertical="top"/>
    </xf>
    <xf numFmtId="0" fontId="22" fillId="4" borderId="159" xfId="4" applyFont="1" applyFill="1" applyBorder="1" applyAlignment="1">
      <alignment horizontal="center" vertical="top"/>
    </xf>
    <xf numFmtId="166" fontId="22" fillId="4" borderId="157" xfId="2" applyNumberFormat="1" applyFont="1" applyFill="1" applyBorder="1" applyAlignment="1">
      <alignment horizontal="left" vertical="top"/>
    </xf>
    <xf numFmtId="166" fontId="22" fillId="4" borderId="158" xfId="2" applyNumberFormat="1" applyFont="1" applyFill="1" applyBorder="1" applyAlignment="1">
      <alignment horizontal="left" vertical="top"/>
    </xf>
    <xf numFmtId="166" fontId="22" fillId="4" borderId="163" xfId="2" applyNumberFormat="1" applyFont="1" applyFill="1" applyBorder="1" applyAlignment="1">
      <alignment horizontal="left" vertical="top"/>
    </xf>
    <xf numFmtId="10" fontId="22" fillId="4" borderId="158" xfId="4" applyNumberFormat="1" applyFont="1" applyFill="1" applyBorder="1" applyAlignment="1">
      <alignment horizontal="center" vertical="center" wrapText="1"/>
    </xf>
    <xf numFmtId="10" fontId="22" fillId="4" borderId="163" xfId="4" applyNumberFormat="1" applyFont="1" applyFill="1" applyBorder="1" applyAlignment="1">
      <alignment horizontal="center" vertical="center" wrapText="1"/>
    </xf>
    <xf numFmtId="167" fontId="22" fillId="4" borderId="160" xfId="4" applyNumberFormat="1" applyFont="1" applyFill="1" applyBorder="1" applyAlignment="1">
      <alignment horizontal="center" vertical="center" wrapText="1"/>
    </xf>
    <xf numFmtId="167" fontId="22" fillId="4" borderId="157" xfId="4" applyNumberFormat="1" applyFont="1" applyFill="1" applyBorder="1" applyAlignment="1">
      <alignment horizontal="center" vertical="center" wrapText="1"/>
    </xf>
    <xf numFmtId="167" fontId="22" fillId="4" borderId="158" xfId="4" applyNumberFormat="1" applyFont="1" applyFill="1" applyBorder="1" applyAlignment="1">
      <alignment horizontal="center" vertical="center" wrapText="1"/>
    </xf>
    <xf numFmtId="167" fontId="22" fillId="4" borderId="159" xfId="4" applyNumberFormat="1" applyFont="1" applyFill="1" applyBorder="1" applyAlignment="1">
      <alignment horizontal="center" vertical="center" wrapText="1"/>
    </xf>
    <xf numFmtId="167" fontId="22" fillId="4" borderId="160" xfId="2" applyNumberFormat="1" applyFont="1" applyFill="1" applyBorder="1" applyAlignment="1">
      <alignment horizontal="center" vertical="top"/>
    </xf>
    <xf numFmtId="167" fontId="22" fillId="4" borderId="158" xfId="2" applyNumberFormat="1" applyFont="1" applyFill="1" applyBorder="1" applyAlignment="1">
      <alignment horizontal="center" vertical="top"/>
    </xf>
    <xf numFmtId="167" fontId="22" fillId="4" borderId="159" xfId="2" applyNumberFormat="1" applyFont="1" applyFill="1" applyBorder="1" applyAlignment="1">
      <alignment horizontal="center" vertical="top"/>
    </xf>
    <xf numFmtId="167" fontId="22" fillId="4" borderId="161" xfId="4" applyNumberFormat="1" applyFont="1" applyFill="1" applyBorder="1" applyAlignment="1">
      <alignment horizontal="center" vertical="top"/>
    </xf>
    <xf numFmtId="0" fontId="19" fillId="3" borderId="165" xfId="4" applyFont="1" applyFill="1" applyBorder="1" applyAlignment="1" applyProtection="1">
      <alignment horizontal="center" vertical="center"/>
      <protection hidden="1"/>
    </xf>
    <xf numFmtId="0" fontId="19" fillId="3" borderId="166" xfId="4" applyFont="1" applyFill="1" applyBorder="1" applyAlignment="1" applyProtection="1">
      <alignment horizontal="center" vertical="center"/>
      <protection hidden="1"/>
    </xf>
    <xf numFmtId="0" fontId="19" fillId="3" borderId="167" xfId="4" applyFont="1" applyFill="1" applyBorder="1" applyAlignment="1" applyProtection="1">
      <alignment horizontal="center" vertical="center"/>
      <protection hidden="1"/>
    </xf>
    <xf numFmtId="0" fontId="19" fillId="3" borderId="168" xfId="4" applyFont="1" applyFill="1" applyBorder="1" applyAlignment="1" applyProtection="1">
      <alignment horizontal="center" vertical="center"/>
      <protection hidden="1"/>
    </xf>
    <xf numFmtId="0" fontId="19" fillId="3" borderId="169" xfId="4" applyFont="1" applyFill="1" applyBorder="1" applyAlignment="1" applyProtection="1">
      <alignment horizontal="center" vertical="center"/>
      <protection hidden="1"/>
    </xf>
    <xf numFmtId="0" fontId="19" fillId="3" borderId="170" xfId="4" applyFont="1" applyFill="1" applyBorder="1" applyAlignment="1" applyProtection="1">
      <alignment horizontal="center" vertical="center"/>
      <protection hidden="1"/>
    </xf>
    <xf numFmtId="0" fontId="19" fillId="3" borderId="171" xfId="4" applyFont="1" applyFill="1" applyBorder="1" applyAlignment="1" applyProtection="1">
      <alignment horizontal="center" vertical="center"/>
      <protection hidden="1"/>
    </xf>
    <xf numFmtId="0" fontId="19" fillId="3" borderId="172" xfId="4" applyFont="1" applyFill="1" applyBorder="1" applyAlignment="1" applyProtection="1">
      <alignment horizontal="center" vertical="center"/>
      <protection hidden="1"/>
    </xf>
    <xf numFmtId="0" fontId="19" fillId="3" borderId="173" xfId="4" applyFont="1" applyFill="1" applyBorder="1" applyAlignment="1" applyProtection="1">
      <alignment horizontal="center" vertical="center"/>
      <protection hidden="1"/>
    </xf>
    <xf numFmtId="0" fontId="19" fillId="3" borderId="174" xfId="4" applyFont="1" applyFill="1" applyBorder="1" applyAlignment="1" applyProtection="1">
      <alignment horizontal="center" vertical="center"/>
      <protection hidden="1"/>
    </xf>
    <xf numFmtId="0" fontId="19" fillId="3" borderId="175" xfId="4" applyFont="1" applyFill="1" applyBorder="1" applyAlignment="1" applyProtection="1">
      <alignment horizontal="center" vertical="center"/>
      <protection hidden="1"/>
    </xf>
    <xf numFmtId="0" fontId="19" fillId="3" borderId="176" xfId="4" applyFont="1" applyFill="1" applyBorder="1" applyAlignment="1" applyProtection="1">
      <alignment horizontal="center" vertical="center"/>
      <protection hidden="1"/>
    </xf>
    <xf numFmtId="0" fontId="19" fillId="3" borderId="177" xfId="4" applyFont="1" applyFill="1" applyBorder="1" applyAlignment="1" applyProtection="1">
      <alignment horizontal="center" vertical="center"/>
      <protection hidden="1"/>
    </xf>
    <xf numFmtId="0" fontId="19" fillId="3" borderId="178" xfId="4" applyFont="1" applyFill="1" applyBorder="1" applyAlignment="1" applyProtection="1">
      <alignment horizontal="center" vertical="center"/>
      <protection hidden="1"/>
    </xf>
    <xf numFmtId="0" fontId="19" fillId="3" borderId="179" xfId="4" applyFont="1" applyFill="1" applyBorder="1" applyAlignment="1" applyProtection="1">
      <alignment horizontal="center" vertical="center"/>
      <protection hidden="1"/>
    </xf>
    <xf numFmtId="0" fontId="21" fillId="3" borderId="175" xfId="4" applyFont="1" applyFill="1" applyBorder="1" applyAlignment="1" applyProtection="1">
      <alignment horizontal="center" vertical="center" wrapText="1"/>
      <protection hidden="1"/>
    </xf>
    <xf numFmtId="0" fontId="21" fillId="3" borderId="176" xfId="4" applyFont="1" applyFill="1" applyBorder="1" applyAlignment="1" applyProtection="1">
      <alignment horizontal="center" vertical="center" wrapText="1"/>
      <protection hidden="1"/>
    </xf>
    <xf numFmtId="0" fontId="19" fillId="3" borderId="180" xfId="4" applyFont="1" applyFill="1" applyBorder="1" applyAlignment="1" applyProtection="1">
      <alignment horizontal="center" vertical="center" wrapText="1"/>
      <protection hidden="1"/>
    </xf>
    <xf numFmtId="0" fontId="19" fillId="3" borderId="181" xfId="4" applyFont="1" applyFill="1" applyBorder="1" applyAlignment="1" applyProtection="1">
      <alignment horizontal="center" vertical="center" wrapText="1"/>
      <protection hidden="1"/>
    </xf>
    <xf numFmtId="0" fontId="19" fillId="3" borderId="177" xfId="4" applyFont="1" applyFill="1" applyBorder="1" applyAlignment="1" applyProtection="1">
      <alignment horizontal="center" vertical="center" wrapText="1"/>
      <protection hidden="1"/>
    </xf>
    <xf numFmtId="0" fontId="19" fillId="3" borderId="178" xfId="4" applyFont="1" applyFill="1" applyBorder="1" applyAlignment="1" applyProtection="1">
      <alignment horizontal="center" vertical="center" wrapText="1"/>
      <protection hidden="1"/>
    </xf>
    <xf numFmtId="0" fontId="19" fillId="3" borderId="175" xfId="4" applyFont="1" applyFill="1" applyBorder="1" applyAlignment="1" applyProtection="1">
      <alignment horizontal="center" vertical="center" wrapText="1"/>
      <protection hidden="1"/>
    </xf>
    <xf numFmtId="0" fontId="19" fillId="3" borderId="176" xfId="4" applyFont="1" applyFill="1" applyBorder="1" applyAlignment="1" applyProtection="1">
      <alignment horizontal="center" vertical="center" wrapText="1"/>
      <protection hidden="1"/>
    </xf>
    <xf numFmtId="0" fontId="19" fillId="3" borderId="164" xfId="4" applyFont="1" applyFill="1" applyBorder="1" applyAlignment="1" applyProtection="1">
      <alignment horizontal="center" vertical="center" wrapText="1"/>
      <protection hidden="1"/>
    </xf>
    <xf numFmtId="0" fontId="19" fillId="3" borderId="179" xfId="4" applyFont="1" applyFill="1" applyBorder="1" applyAlignment="1" applyProtection="1">
      <alignment horizontal="center" vertical="center" wrapText="1"/>
      <protection hidden="1"/>
    </xf>
    <xf numFmtId="0" fontId="20" fillId="3" borderId="175" xfId="4" applyFont="1" applyFill="1" applyBorder="1" applyAlignment="1" applyProtection="1">
      <alignment horizontal="left" vertical="center" wrapText="1"/>
      <protection hidden="1"/>
    </xf>
    <xf numFmtId="0" fontId="20" fillId="3" borderId="176" xfId="4" applyFont="1" applyFill="1" applyBorder="1" applyAlignment="1" applyProtection="1">
      <alignment horizontal="left" vertical="center" wrapText="1"/>
      <protection hidden="1"/>
    </xf>
    <xf numFmtId="0" fontId="20" fillId="3" borderId="181" xfId="4" applyFont="1" applyFill="1" applyBorder="1" applyAlignment="1" applyProtection="1">
      <alignment horizontal="left" vertical="center" wrapText="1"/>
      <protection hidden="1"/>
    </xf>
    <xf numFmtId="0" fontId="20" fillId="3" borderId="177" xfId="4" applyFont="1" applyFill="1" applyBorder="1" applyAlignment="1" applyProtection="1">
      <alignment horizontal="left" vertical="center" wrapText="1"/>
      <protection hidden="1"/>
    </xf>
    <xf numFmtId="0" fontId="20" fillId="3" borderId="178" xfId="4" applyFont="1" applyFill="1" applyBorder="1" applyAlignment="1" applyProtection="1">
      <alignment horizontal="left" vertical="center" wrapText="1"/>
      <protection hidden="1"/>
    </xf>
    <xf numFmtId="0" fontId="20" fillId="3" borderId="164" xfId="4" applyFont="1" applyFill="1" applyBorder="1" applyAlignment="1" applyProtection="1">
      <alignment horizontal="left" vertical="center" wrapText="1"/>
      <protection hidden="1"/>
    </xf>
    <xf numFmtId="0" fontId="20" fillId="3" borderId="179" xfId="4" applyFont="1" applyFill="1" applyBorder="1" applyAlignment="1" applyProtection="1">
      <alignment horizontal="left" vertical="center" wrapText="1"/>
      <protection hidden="1"/>
    </xf>
    <xf numFmtId="0" fontId="20" fillId="3" borderId="175" xfId="4" applyFont="1" applyFill="1" applyBorder="1" applyAlignment="1" applyProtection="1">
      <alignment horizontal="center" vertical="center" wrapText="1"/>
      <protection hidden="1"/>
    </xf>
    <xf numFmtId="0" fontId="20" fillId="3" borderId="176" xfId="4" applyFont="1" applyFill="1" applyBorder="1" applyAlignment="1" applyProtection="1">
      <alignment horizontal="center" vertical="center" wrapText="1"/>
      <protection hidden="1"/>
    </xf>
    <xf numFmtId="0" fontId="20" fillId="3" borderId="181" xfId="4" applyFont="1" applyFill="1" applyBorder="1" applyAlignment="1" applyProtection="1">
      <alignment horizontal="center" vertical="center" wrapText="1"/>
      <protection hidden="1"/>
    </xf>
    <xf numFmtId="0" fontId="20" fillId="3" borderId="177" xfId="4" applyFont="1" applyFill="1" applyBorder="1" applyAlignment="1" applyProtection="1">
      <alignment horizontal="center" vertical="center" wrapText="1"/>
      <protection hidden="1"/>
    </xf>
    <xf numFmtId="0" fontId="20" fillId="3" borderId="178" xfId="4" applyFont="1" applyFill="1" applyBorder="1" applyAlignment="1" applyProtection="1">
      <alignment horizontal="center" vertical="center" wrapText="1"/>
      <protection hidden="1"/>
    </xf>
    <xf numFmtId="0" fontId="20" fillId="3" borderId="164" xfId="4" applyFont="1" applyFill="1" applyBorder="1" applyAlignment="1" applyProtection="1">
      <alignment horizontal="center" vertical="center" wrapText="1"/>
      <protection hidden="1"/>
    </xf>
    <xf numFmtId="0" fontId="20" fillId="3" borderId="179" xfId="4" applyFont="1" applyFill="1" applyBorder="1" applyAlignment="1" applyProtection="1">
      <alignment horizontal="center" vertical="center" wrapText="1"/>
      <protection hidden="1"/>
    </xf>
    <xf numFmtId="0" fontId="19" fillId="2" borderId="21" xfId="4" applyFont="1" applyFill="1" applyBorder="1" applyAlignment="1" applyProtection="1">
      <alignment horizontal="left" vertical="center"/>
      <protection hidden="1"/>
    </xf>
    <xf numFmtId="0" fontId="19" fillId="2" borderId="182" xfId="4" applyFont="1" applyFill="1" applyBorder="1" applyAlignment="1" applyProtection="1">
      <alignment horizontal="left" vertical="center"/>
      <protection hidden="1"/>
    </xf>
    <xf numFmtId="0" fontId="19" fillId="2" borderId="0" xfId="4" applyFont="1" applyFill="1" applyAlignment="1" applyProtection="1">
      <alignment horizontal="left" vertical="center"/>
      <protection hidden="1"/>
    </xf>
    <xf numFmtId="0" fontId="19" fillId="2" borderId="0" xfId="4" applyFont="1" applyFill="1" applyAlignment="1" applyProtection="1">
      <alignment horizontal="right" vertical="center"/>
      <protection hidden="1"/>
    </xf>
    <xf numFmtId="167" fontId="22" fillId="4" borderId="106" xfId="4" applyNumberFormat="1" applyFont="1" applyFill="1" applyBorder="1" applyAlignment="1">
      <alignment horizontal="center" vertical="top" wrapText="1"/>
    </xf>
    <xf numFmtId="0" fontId="18" fillId="2" borderId="28" xfId="4" applyFont="1" applyFill="1" applyBorder="1" applyAlignment="1">
      <alignment horizontal="center" vertical="top"/>
    </xf>
    <xf numFmtId="0" fontId="14" fillId="5" borderId="0" xfId="4" applyFont="1" applyFill="1" applyBorder="1" applyAlignment="1">
      <alignment horizontal="left" vertical="center"/>
    </xf>
    <xf numFmtId="10" fontId="22" fillId="4" borderId="104" xfId="4" applyNumberFormat="1" applyFont="1" applyFill="1" applyBorder="1" applyAlignment="1">
      <alignment horizontal="center" vertical="center" wrapText="1"/>
    </xf>
    <xf numFmtId="10" fontId="22" fillId="4" borderId="105" xfId="4" applyNumberFormat="1" applyFont="1" applyFill="1" applyBorder="1" applyAlignment="1">
      <alignment horizontal="center" vertical="center" wrapText="1"/>
    </xf>
    <xf numFmtId="10" fontId="22" fillId="5" borderId="128" xfId="4" applyNumberFormat="1" applyFont="1" applyFill="1" applyBorder="1" applyAlignment="1">
      <alignment horizontal="center" vertical="center" wrapText="1"/>
    </xf>
    <xf numFmtId="10" fontId="22" fillId="5" borderId="129" xfId="4" applyNumberFormat="1" applyFont="1" applyFill="1" applyBorder="1" applyAlignment="1">
      <alignment horizontal="center" vertical="center" wrapText="1"/>
    </xf>
    <xf numFmtId="10" fontId="22" fillId="4" borderId="118" xfId="4" applyNumberFormat="1" applyFont="1" applyFill="1" applyBorder="1" applyAlignment="1">
      <alignment horizontal="center" vertical="center" wrapText="1"/>
    </xf>
    <xf numFmtId="10" fontId="22" fillId="4" borderId="98" xfId="4" applyNumberFormat="1" applyFont="1" applyFill="1" applyBorder="1" applyAlignment="1">
      <alignment horizontal="center" vertical="center" wrapText="1"/>
    </xf>
    <xf numFmtId="10" fontId="22" fillId="5" borderId="142" xfId="4" applyNumberFormat="1" applyFont="1" applyFill="1" applyBorder="1" applyAlignment="1">
      <alignment horizontal="center" vertical="center" wrapText="1"/>
    </xf>
    <xf numFmtId="10" fontId="22" fillId="5" borderId="149" xfId="4" applyNumberFormat="1" applyFont="1" applyFill="1" applyBorder="1" applyAlignment="1">
      <alignment horizontal="center" vertical="center" wrapText="1"/>
    </xf>
    <xf numFmtId="10" fontId="22" fillId="4" borderId="157" xfId="4" applyNumberFormat="1" applyFont="1" applyFill="1" applyBorder="1" applyAlignment="1">
      <alignment horizontal="center" vertical="center" wrapText="1"/>
    </xf>
    <xf numFmtId="10" fontId="22" fillId="4" borderId="55" xfId="4" applyNumberFormat="1" applyFont="1" applyFill="1" applyBorder="1" applyAlignment="1">
      <alignment horizontal="center" vertical="center" wrapText="1"/>
    </xf>
    <xf numFmtId="0" fontId="19" fillId="11" borderId="184" xfId="4" applyFont="1" applyFill="1" applyBorder="1" applyAlignment="1">
      <alignment horizontal="right" vertical="center"/>
    </xf>
    <xf numFmtId="0" fontId="19" fillId="11" borderId="185" xfId="4" applyFont="1" applyFill="1" applyBorder="1" applyAlignment="1">
      <alignment horizontal="right" vertical="center"/>
    </xf>
    <xf numFmtId="0" fontId="19" fillId="11" borderId="186" xfId="4" applyFont="1" applyFill="1" applyBorder="1" applyAlignment="1">
      <alignment horizontal="right" vertical="center"/>
    </xf>
    <xf numFmtId="167" fontId="22" fillId="4" borderId="107" xfId="4" applyNumberFormat="1" applyFont="1" applyFill="1" applyBorder="1" applyAlignment="1">
      <alignment horizontal="center" vertical="top" wrapText="1"/>
    </xf>
    <xf numFmtId="167" fontId="22" fillId="5" borderId="130" xfId="4" applyNumberFormat="1" applyFont="1" applyFill="1" applyBorder="1" applyAlignment="1">
      <alignment horizontal="center" vertical="top" wrapText="1"/>
    </xf>
    <xf numFmtId="167" fontId="22" fillId="5" borderId="131" xfId="4" applyNumberFormat="1" applyFont="1" applyFill="1" applyBorder="1" applyAlignment="1">
      <alignment horizontal="center" vertical="top" wrapText="1"/>
    </xf>
    <xf numFmtId="167" fontId="22" fillId="4" borderId="119" xfId="4" applyNumberFormat="1" applyFont="1" applyFill="1" applyBorder="1" applyAlignment="1">
      <alignment horizontal="center" vertical="top" wrapText="1"/>
    </xf>
    <xf numFmtId="167" fontId="22" fillId="4" borderId="95" xfId="4" applyNumberFormat="1" applyFont="1" applyFill="1" applyBorder="1" applyAlignment="1">
      <alignment horizontal="center" vertical="top" wrapText="1"/>
    </xf>
    <xf numFmtId="167" fontId="22" fillId="5" borderId="143" xfId="4" applyNumberFormat="1" applyFont="1" applyFill="1" applyBorder="1" applyAlignment="1">
      <alignment horizontal="center" vertical="top" wrapText="1"/>
    </xf>
    <xf numFmtId="167" fontId="22" fillId="5" borderId="150" xfId="4" applyNumberFormat="1" applyFont="1" applyFill="1" applyBorder="1" applyAlignment="1">
      <alignment horizontal="center" vertical="top" wrapText="1"/>
    </xf>
    <xf numFmtId="167" fontId="22" fillId="4" borderId="158" xfId="4" applyNumberFormat="1" applyFont="1" applyFill="1" applyBorder="1" applyAlignment="1">
      <alignment horizontal="center" vertical="top" wrapText="1"/>
    </xf>
    <xf numFmtId="167" fontId="22" fillId="4" borderId="56" xfId="4" applyNumberFormat="1" applyFont="1" applyFill="1" applyBorder="1" applyAlignment="1">
      <alignment horizontal="center" vertical="top" wrapText="1"/>
    </xf>
    <xf numFmtId="0" fontId="19" fillId="4" borderId="183" xfId="4" applyFont="1" applyFill="1" applyBorder="1" applyAlignment="1">
      <alignment horizontal="center" vertical="center"/>
    </xf>
    <xf numFmtId="167" fontId="19" fillId="11" borderId="187" xfId="4" applyNumberFormat="1" applyFont="1" applyFill="1" applyBorder="1" applyAlignment="1">
      <alignment horizontal="center" vertical="center"/>
    </xf>
    <xf numFmtId="167" fontId="19" fillId="11" borderId="188" xfId="4" applyNumberFormat="1" applyFont="1" applyFill="1" applyBorder="1" applyAlignment="1">
      <alignment horizontal="center" vertical="center"/>
    </xf>
    <xf numFmtId="167" fontId="19" fillId="11" borderId="186" xfId="4" applyNumberFormat="1" applyFont="1" applyFill="1" applyBorder="1" applyAlignment="1">
      <alignment horizontal="center" vertical="center"/>
    </xf>
    <xf numFmtId="167" fontId="19" fillId="11" borderId="189" xfId="4" applyNumberFormat="1" applyFont="1" applyFill="1" applyBorder="1" applyAlignment="1">
      <alignment horizontal="center" vertical="center"/>
    </xf>
    <xf numFmtId="167" fontId="19" fillId="11" borderId="190" xfId="4" applyNumberFormat="1" applyFont="1" applyFill="1" applyBorder="1" applyAlignment="1">
      <alignment horizontal="center" vertical="center"/>
    </xf>
    <xf numFmtId="167" fontId="19" fillId="11" borderId="191" xfId="4" applyNumberFormat="1" applyFont="1" applyFill="1" applyBorder="1" applyAlignment="1">
      <alignment horizontal="center" vertical="center"/>
    </xf>
    <xf numFmtId="167" fontId="19" fillId="11" borderId="192" xfId="4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12" borderId="89" xfId="4" applyFont="1" applyFill="1" applyBorder="1" applyAlignment="1" applyProtection="1">
      <alignment horizontal="center" vertical="center" wrapText="1"/>
      <protection hidden="1"/>
    </xf>
    <xf numFmtId="0" fontId="19" fillId="12" borderId="93" xfId="4" applyFont="1" applyFill="1" applyBorder="1" applyAlignment="1" applyProtection="1">
      <alignment horizontal="center" vertical="center" wrapText="1"/>
      <protection hidden="1"/>
    </xf>
    <xf numFmtId="0" fontId="19" fillId="13" borderId="89" xfId="4" applyFont="1" applyFill="1" applyBorder="1" applyAlignment="1" applyProtection="1">
      <alignment horizontal="center" vertical="center" wrapText="1"/>
      <protection hidden="1"/>
    </xf>
    <xf numFmtId="0" fontId="19" fillId="13" borderId="93" xfId="4" applyFont="1" applyFill="1" applyBorder="1" applyAlignment="1" applyProtection="1">
      <alignment horizontal="center" vertical="center" wrapText="1"/>
      <protection hidden="1"/>
    </xf>
    <xf numFmtId="0" fontId="19" fillId="14" borderId="102" xfId="4" applyFont="1" applyFill="1" applyBorder="1" applyAlignment="1" applyProtection="1">
      <alignment horizontal="center" vertical="center" wrapText="1"/>
      <protection hidden="1"/>
    </xf>
    <xf numFmtId="0" fontId="19" fillId="14" borderId="103" xfId="4" applyFont="1" applyFill="1" applyBorder="1" applyAlignment="1" applyProtection="1">
      <alignment horizontal="center" vertical="center" wrapText="1"/>
      <protection hidden="1"/>
    </xf>
    <xf numFmtId="0" fontId="19" fillId="14" borderId="156" xfId="4" applyFont="1" applyFill="1" applyBorder="1" applyAlignment="1" applyProtection="1">
      <alignment horizontal="center" vertical="center" wrapText="1"/>
      <protection hidden="1"/>
    </xf>
    <xf numFmtId="0" fontId="19" fillId="14" borderId="67" xfId="4" applyFont="1" applyFill="1" applyBorder="1" applyAlignment="1" applyProtection="1">
      <alignment horizontal="center" vertical="center" wrapText="1"/>
      <protection hidden="1"/>
    </xf>
    <xf numFmtId="0" fontId="17" fillId="0" borderId="42" xfId="4" applyFont="1" applyBorder="1" applyAlignment="1">
      <alignment horizontal="left" vertical="top"/>
    </xf>
    <xf numFmtId="0" fontId="17" fillId="7" borderId="97" xfId="4" applyFont="1" applyFill="1" applyBorder="1" applyAlignment="1">
      <alignment horizontal="center" vertical="top"/>
    </xf>
    <xf numFmtId="0" fontId="28" fillId="9" borderId="102" xfId="4" applyFont="1" applyFill="1" applyBorder="1" applyAlignment="1" applyProtection="1">
      <alignment horizontal="center" vertical="center" wrapText="1"/>
      <protection hidden="1"/>
    </xf>
    <xf numFmtId="0" fontId="28" fillId="9" borderId="126" xfId="4" applyFont="1" applyFill="1" applyBorder="1" applyAlignment="1" applyProtection="1">
      <alignment horizontal="center" vertical="center" wrapText="1"/>
      <protection hidden="1"/>
    </xf>
    <xf numFmtId="0" fontId="20" fillId="12" borderId="89" xfId="4" applyFont="1" applyFill="1" applyBorder="1" applyAlignment="1" applyProtection="1">
      <alignment horizontal="center" vertical="center" wrapText="1"/>
      <protection hidden="1"/>
    </xf>
    <xf numFmtId="0" fontId="20" fillId="12" borderId="93" xfId="4" applyFont="1" applyFill="1" applyBorder="1" applyAlignment="1" applyProtection="1">
      <alignment horizontal="center" vertical="center" wrapText="1"/>
      <protection hidden="1"/>
    </xf>
    <xf numFmtId="0" fontId="20" fillId="8" borderId="102" xfId="4" applyFont="1" applyFill="1" applyBorder="1" applyAlignment="1" applyProtection="1">
      <alignment horizontal="center" vertical="center" wrapText="1"/>
      <protection hidden="1"/>
    </xf>
    <xf numFmtId="0" fontId="20" fillId="8" borderId="103" xfId="4" applyFont="1" applyFill="1" applyBorder="1" applyAlignment="1" applyProtection="1">
      <alignment horizontal="center" vertical="center" wrapText="1"/>
      <protection hidden="1"/>
    </xf>
    <xf numFmtId="0" fontId="20" fillId="13" borderId="89" xfId="4" applyFont="1" applyFill="1" applyBorder="1" applyAlignment="1" applyProtection="1">
      <alignment horizontal="center" vertical="center" wrapText="1"/>
      <protection hidden="1"/>
    </xf>
    <xf numFmtId="0" fontId="20" fillId="13" borderId="93" xfId="4" applyFont="1" applyFill="1" applyBorder="1" applyAlignment="1" applyProtection="1">
      <alignment horizontal="center" vertical="center" wrapText="1"/>
      <protection hidden="1"/>
    </xf>
    <xf numFmtId="0" fontId="20" fillId="14" borderId="102" xfId="4" applyFont="1" applyFill="1" applyBorder="1" applyAlignment="1" applyProtection="1">
      <alignment horizontal="center" vertical="center" wrapText="1"/>
      <protection hidden="1"/>
    </xf>
    <xf numFmtId="0" fontId="20" fillId="14" borderId="103" xfId="4" applyFont="1" applyFill="1" applyBorder="1" applyAlignment="1" applyProtection="1">
      <alignment horizontal="center" vertical="center" wrapText="1"/>
      <protection hidden="1"/>
    </xf>
    <xf numFmtId="0" fontId="20" fillId="14" borderId="156" xfId="4" applyFont="1" applyFill="1" applyBorder="1" applyAlignment="1" applyProtection="1">
      <alignment horizontal="center" vertical="center" wrapText="1"/>
      <protection hidden="1"/>
    </xf>
    <xf numFmtId="0" fontId="20" fillId="14" borderId="67" xfId="4" applyFont="1" applyFill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13" fillId="4" borderId="20" xfId="4" applyFont="1" applyFill="1" applyBorder="1" applyAlignment="1">
      <alignment horizontal="center"/>
    </xf>
    <xf numFmtId="0" fontId="15" fillId="5" borderId="22" xfId="4" applyFont="1" applyFill="1" applyBorder="1" applyAlignment="1"/>
    <xf numFmtId="0" fontId="15" fillId="5" borderId="0" xfId="4" applyFont="1" applyFill="1" applyAlignment="1"/>
    <xf numFmtId="0" fontId="15" fillId="5" borderId="23" xfId="4" applyFont="1" applyFill="1" applyBorder="1" applyAlignment="1"/>
    <xf numFmtId="0" fontId="22" fillId="4" borderId="106" xfId="4" applyFont="1" applyFill="1" applyBorder="1" applyAlignment="1">
      <alignment horizontal="center" wrapText="1"/>
    </xf>
    <xf numFmtId="0" fontId="22" fillId="4" borderId="107" xfId="4" applyFont="1" applyFill="1" applyBorder="1" applyAlignment="1">
      <alignment horizontal="center" wrapText="1"/>
    </xf>
    <xf numFmtId="0" fontId="22" fillId="5" borderId="130" xfId="4" applyFont="1" applyFill="1" applyBorder="1" applyAlignment="1">
      <alignment horizontal="center" wrapText="1"/>
    </xf>
    <xf numFmtId="0" fontId="22" fillId="5" borderId="131" xfId="4" applyFont="1" applyFill="1" applyBorder="1" applyAlignment="1">
      <alignment horizontal="center" wrapText="1"/>
    </xf>
    <xf numFmtId="0" fontId="22" fillId="4" borderId="119" xfId="4" applyFont="1" applyFill="1" applyBorder="1" applyAlignment="1">
      <alignment horizontal="center" wrapText="1"/>
    </xf>
    <xf numFmtId="0" fontId="22" fillId="4" borderId="95" xfId="4" applyFont="1" applyFill="1" applyBorder="1" applyAlignment="1">
      <alignment horizontal="center" wrapText="1"/>
    </xf>
    <xf numFmtId="0" fontId="22" fillId="5" borderId="143" xfId="4" applyFont="1" applyFill="1" applyBorder="1" applyAlignment="1">
      <alignment horizontal="center" wrapText="1"/>
    </xf>
    <xf numFmtId="0" fontId="22" fillId="5" borderId="150" xfId="4" applyFont="1" applyFill="1" applyBorder="1" applyAlignment="1">
      <alignment horizontal="center" wrapText="1"/>
    </xf>
    <xf numFmtId="0" fontId="22" fillId="4" borderId="158" xfId="4" applyFont="1" applyFill="1" applyBorder="1" applyAlignment="1">
      <alignment horizontal="center" wrapText="1"/>
    </xf>
    <xf numFmtId="0" fontId="22" fillId="4" borderId="56" xfId="4" applyFont="1" applyFill="1" applyBorder="1" applyAlignment="1">
      <alignment horizontal="center" wrapText="1"/>
    </xf>
    <xf numFmtId="0" fontId="0" fillId="0" borderId="0" xfId="0" applyAlignment="1"/>
    <xf numFmtId="0" fontId="24" fillId="10" borderId="46" xfId="4" applyFont="1" applyFill="1" applyBorder="1" applyAlignment="1">
      <alignment horizontal="center" vertical="top"/>
    </xf>
    <xf numFmtId="0" fontId="24" fillId="10" borderId="47" xfId="4" applyFont="1" applyFill="1" applyBorder="1" applyAlignment="1">
      <alignment horizontal="center" vertical="top"/>
    </xf>
    <xf numFmtId="0" fontId="24" fillId="10" borderId="86" xfId="5" applyFont="1" applyFill="1" applyBorder="1" applyAlignment="1">
      <alignment horizontal="center" vertical="center" wrapText="1"/>
    </xf>
    <xf numFmtId="0" fontId="24" fillId="10" borderId="86" xfId="5" applyFont="1" applyFill="1" applyBorder="1" applyAlignment="1">
      <alignment horizontal="center" wrapText="1"/>
    </xf>
    <xf numFmtId="0" fontId="24" fillId="10" borderId="47" xfId="5" applyFont="1" applyFill="1" applyBorder="1" applyAlignment="1">
      <alignment horizontal="center" vertical="center"/>
    </xf>
    <xf numFmtId="0" fontId="24" fillId="10" borderId="48" xfId="5" applyFont="1" applyFill="1" applyBorder="1" applyAlignment="1">
      <alignment horizontal="center" vertical="center"/>
    </xf>
    <xf numFmtId="0" fontId="24" fillId="10" borderId="46" xfId="5" applyFont="1" applyFill="1" applyBorder="1" applyAlignment="1">
      <alignment horizontal="center"/>
    </xf>
    <xf numFmtId="0" fontId="24" fillId="10" borderId="46" xfId="5" applyFont="1" applyFill="1" applyBorder="1" applyAlignment="1">
      <alignment horizontal="center" vertical="center"/>
    </xf>
    <xf numFmtId="0" fontId="24" fillId="10" borderId="45" xfId="5" applyFont="1" applyFill="1" applyBorder="1" applyAlignment="1">
      <alignment horizontal="center" vertical="center"/>
    </xf>
    <xf numFmtId="0" fontId="24" fillId="10" borderId="49" xfId="5" applyFont="1" applyFill="1" applyBorder="1" applyAlignment="1">
      <alignment horizontal="center" vertical="center"/>
    </xf>
    <xf numFmtId="0" fontId="24" fillId="10" borderId="50" xfId="4" applyFont="1" applyFill="1" applyBorder="1" applyAlignment="1">
      <alignment horizontal="center" vertical="top"/>
    </xf>
    <xf numFmtId="0" fontId="24" fillId="10" borderId="48" xfId="4" applyFont="1" applyFill="1" applyBorder="1" applyAlignment="1">
      <alignment horizontal="center" vertical="top"/>
    </xf>
    <xf numFmtId="0" fontId="24" fillId="10" borderId="48" xfId="4" applyFont="1" applyFill="1" applyBorder="1" applyAlignment="1">
      <alignment horizontal="center" vertical="center"/>
    </xf>
    <xf numFmtId="0" fontId="27" fillId="10" borderId="46" xfId="4" applyFont="1" applyFill="1" applyBorder="1" applyAlignment="1">
      <alignment horizontal="center" vertical="top"/>
    </xf>
    <xf numFmtId="0" fontId="24" fillId="2" borderId="88" xfId="4" applyFont="1" applyFill="1" applyBorder="1" applyAlignment="1">
      <alignment horizontal="center" vertical="top"/>
    </xf>
    <xf numFmtId="0" fontId="24" fillId="10" borderId="87" xfId="4" applyFont="1" applyFill="1" applyBorder="1" applyAlignment="1">
      <alignment horizontal="center" vertical="top"/>
    </xf>
  </cellXfs>
  <cellStyles count="7">
    <cellStyle name="Komma" xfId="1" builtinId="3"/>
    <cellStyle name="Procent" xfId="3" builtinId="5"/>
    <cellStyle name="Standaard" xfId="0" builtinId="0"/>
    <cellStyle name="Standaard 11" xfId="6" xr:uid="{804B29F1-4D0E-4519-B454-8222825DC9F5}"/>
    <cellStyle name="Standaard 2" xfId="4" xr:uid="{9B38D0F7-AF35-4015-AF36-D8E44092CE58}"/>
    <cellStyle name="Standaard 3 2" xfId="5" xr:uid="{72DC95C6-6C52-4F61-BAC1-4E52A08F16FD}"/>
    <cellStyle name="Valuta" xfId="2" builtinId="4"/>
  </cellStyles>
  <dxfs count="0"/>
  <tableStyles count="0" defaultTableStyle="TableStyleMedium2" defaultPivotStyle="PivotStyleLight16"/>
  <colors>
    <mruColors>
      <color rgb="FF006C31"/>
      <color rgb="FF009644"/>
      <color rgb="FF00C85A"/>
      <color rgb="FF008E40"/>
      <color rgb="FF19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C3D3-465A-4B49-A315-C36E4983C373}">
  <sheetPr>
    <pageSetUpPr fitToPage="1"/>
  </sheetPr>
  <dimension ref="B1:X469"/>
  <sheetViews>
    <sheetView showGridLines="0" tabSelected="1" zoomScale="85" zoomScaleNormal="85" workbookViewId="0">
      <selection activeCell="H8" sqref="H8"/>
    </sheetView>
  </sheetViews>
  <sheetFormatPr defaultRowHeight="15.75" outlineLevelRow="1" x14ac:dyDescent="0.25"/>
  <cols>
    <col min="1" max="1" width="3.85546875" customWidth="1"/>
    <col min="4" max="4" width="11.85546875" style="13" customWidth="1"/>
    <col min="6" max="6" width="10" bestFit="1" customWidth="1"/>
    <col min="8" max="8" width="51.7109375" style="17" customWidth="1"/>
    <col min="9" max="10" width="14.7109375" style="70" customWidth="1"/>
    <col min="11" max="24" width="26.42578125" customWidth="1"/>
  </cols>
  <sheetData>
    <row r="1" spans="2:24" ht="9" customHeight="1" thickBot="1" x14ac:dyDescent="0.3"/>
    <row r="2" spans="2:24" ht="16.5" thickTop="1" thickBot="1" x14ac:dyDescent="0.3"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  <c r="X2" s="344"/>
    </row>
    <row r="3" spans="2:24" s="21" customFormat="1" ht="34.5" customHeight="1" thickTop="1" thickBot="1" x14ac:dyDescent="0.3">
      <c r="B3" s="68"/>
      <c r="C3" s="69"/>
      <c r="D3" s="109" t="s">
        <v>0</v>
      </c>
      <c r="E3" s="110"/>
      <c r="F3" s="110"/>
      <c r="G3" s="110"/>
      <c r="H3" s="110"/>
      <c r="I3" s="73" t="s">
        <v>280</v>
      </c>
      <c r="J3" s="243" t="s">
        <v>136</v>
      </c>
      <c r="K3" s="598" t="s">
        <v>121</v>
      </c>
      <c r="L3" s="599" t="s">
        <v>121</v>
      </c>
      <c r="M3" s="600" t="s">
        <v>122</v>
      </c>
      <c r="N3" s="601" t="s">
        <v>122</v>
      </c>
      <c r="O3" s="598" t="s">
        <v>123</v>
      </c>
      <c r="P3" s="599" t="s">
        <v>123</v>
      </c>
      <c r="Q3" s="600" t="s">
        <v>124</v>
      </c>
      <c r="R3" s="602" t="s">
        <v>124</v>
      </c>
      <c r="S3" s="603" t="s">
        <v>125</v>
      </c>
      <c r="T3" s="604" t="s">
        <v>125</v>
      </c>
      <c r="U3" s="605" t="s">
        <v>126</v>
      </c>
      <c r="V3" s="602" t="s">
        <v>126</v>
      </c>
      <c r="W3" s="606" t="s">
        <v>127</v>
      </c>
      <c r="X3" s="607" t="s">
        <v>127</v>
      </c>
    </row>
    <row r="4" spans="2:24" s="21" customFormat="1" ht="34.5" customHeight="1" thickTop="1" thickBot="1" x14ac:dyDescent="0.3">
      <c r="B4" s="116"/>
      <c r="C4" s="341"/>
      <c r="D4" s="637" t="s">
        <v>289</v>
      </c>
      <c r="E4" s="637"/>
      <c r="F4" s="637"/>
      <c r="G4" s="637"/>
      <c r="H4" s="638"/>
      <c r="I4" s="119"/>
      <c r="J4" s="244"/>
      <c r="K4" s="608" t="s">
        <v>285</v>
      </c>
      <c r="L4" s="609" t="s">
        <v>286</v>
      </c>
      <c r="M4" s="608" t="s">
        <v>285</v>
      </c>
      <c r="N4" s="609" t="s">
        <v>286</v>
      </c>
      <c r="O4" s="610" t="s">
        <v>285</v>
      </c>
      <c r="P4" s="611" t="s">
        <v>286</v>
      </c>
      <c r="Q4" s="608" t="s">
        <v>285</v>
      </c>
      <c r="R4" s="609" t="s">
        <v>286</v>
      </c>
      <c r="S4" s="610" t="s">
        <v>285</v>
      </c>
      <c r="T4" s="611" t="s">
        <v>286</v>
      </c>
      <c r="U4" s="608" t="s">
        <v>285</v>
      </c>
      <c r="V4" s="609" t="s">
        <v>286</v>
      </c>
      <c r="W4" s="608" t="s">
        <v>285</v>
      </c>
      <c r="X4" s="612" t="s">
        <v>286</v>
      </c>
    </row>
    <row r="5" spans="2:24" s="21" customFormat="1" ht="84" customHeight="1" thickBot="1" x14ac:dyDescent="0.3">
      <c r="B5" s="116"/>
      <c r="C5" s="117"/>
      <c r="D5" s="118" t="s">
        <v>290</v>
      </c>
      <c r="E5" s="118"/>
      <c r="F5" s="639">
        <v>987654</v>
      </c>
      <c r="G5" s="118"/>
      <c r="H5" s="118"/>
      <c r="I5" s="119"/>
      <c r="J5" s="244"/>
      <c r="K5" s="265" t="s">
        <v>287</v>
      </c>
      <c r="L5" s="266" t="s">
        <v>288</v>
      </c>
      <c r="M5" s="381" t="s">
        <v>157</v>
      </c>
      <c r="N5" s="382" t="s">
        <v>157</v>
      </c>
      <c r="O5" s="345" t="s">
        <v>158</v>
      </c>
      <c r="P5" s="342" t="s">
        <v>158</v>
      </c>
      <c r="Q5" s="265" t="s">
        <v>163</v>
      </c>
      <c r="R5" s="266" t="s">
        <v>163</v>
      </c>
      <c r="S5" s="345" t="s">
        <v>165</v>
      </c>
      <c r="T5" s="342" t="s">
        <v>165</v>
      </c>
      <c r="U5" s="265" t="s">
        <v>166</v>
      </c>
      <c r="V5" s="266" t="s">
        <v>166</v>
      </c>
      <c r="W5" s="562" t="s">
        <v>164</v>
      </c>
      <c r="X5" s="120" t="s">
        <v>164</v>
      </c>
    </row>
    <row r="6" spans="2:24" s="21" customFormat="1" ht="58.5" customHeight="1" thickBot="1" x14ac:dyDescent="0.3">
      <c r="B6" s="116"/>
      <c r="C6" s="117"/>
      <c r="D6" s="118" t="s">
        <v>291</v>
      </c>
      <c r="E6" s="118"/>
      <c r="F6" s="639">
        <v>250</v>
      </c>
      <c r="G6" s="118"/>
      <c r="H6" s="118"/>
      <c r="I6" s="119"/>
      <c r="J6" s="244"/>
      <c r="K6" s="613" t="s">
        <v>170</v>
      </c>
      <c r="L6" s="614" t="s">
        <v>170</v>
      </c>
      <c r="M6" s="615" t="s">
        <v>171</v>
      </c>
      <c r="N6" s="616" t="s">
        <v>171</v>
      </c>
      <c r="O6" s="617" t="s">
        <v>168</v>
      </c>
      <c r="P6" s="618" t="s">
        <v>168</v>
      </c>
      <c r="Q6" s="619" t="s">
        <v>169</v>
      </c>
      <c r="R6" s="620" t="s">
        <v>169</v>
      </c>
      <c r="S6" s="617" t="s">
        <v>169</v>
      </c>
      <c r="T6" s="618" t="s">
        <v>169</v>
      </c>
      <c r="U6" s="619" t="s">
        <v>169</v>
      </c>
      <c r="V6" s="620" t="s">
        <v>169</v>
      </c>
      <c r="W6" s="621" t="s">
        <v>169</v>
      </c>
      <c r="X6" s="622" t="s">
        <v>169</v>
      </c>
    </row>
    <row r="7" spans="2:24" s="21" customFormat="1" ht="30" customHeight="1" thickBot="1" x14ac:dyDescent="0.3">
      <c r="B7" s="116"/>
      <c r="C7" s="117"/>
      <c r="D7" s="118" t="s">
        <v>292</v>
      </c>
      <c r="E7" s="118"/>
      <c r="F7" s="639" t="s">
        <v>293</v>
      </c>
      <c r="G7" s="118"/>
      <c r="H7" s="640" t="s">
        <v>297</v>
      </c>
      <c r="I7" s="119"/>
      <c r="J7" s="244"/>
      <c r="K7" s="267" t="s">
        <v>167</v>
      </c>
      <c r="L7" s="268" t="s">
        <v>167</v>
      </c>
      <c r="M7" s="267" t="s">
        <v>167</v>
      </c>
      <c r="N7" s="383" t="s">
        <v>167</v>
      </c>
      <c r="O7" s="675" t="s">
        <v>159</v>
      </c>
      <c r="P7" s="676" t="s">
        <v>159</v>
      </c>
      <c r="Q7" s="492" t="s">
        <v>160</v>
      </c>
      <c r="R7" s="493" t="s">
        <v>160</v>
      </c>
      <c r="S7" s="677" t="s">
        <v>161</v>
      </c>
      <c r="T7" s="678" t="s">
        <v>161</v>
      </c>
      <c r="U7" s="679" t="s">
        <v>162</v>
      </c>
      <c r="V7" s="680" t="s">
        <v>162</v>
      </c>
      <c r="W7" s="681" t="s">
        <v>162</v>
      </c>
      <c r="X7" s="682" t="s">
        <v>162</v>
      </c>
    </row>
    <row r="8" spans="2:24" s="21" customFormat="1" ht="51.75" customHeight="1" thickBot="1" x14ac:dyDescent="0.3">
      <c r="B8" s="116"/>
      <c r="C8" s="117"/>
      <c r="D8" s="118" t="s">
        <v>294</v>
      </c>
      <c r="E8" s="118"/>
      <c r="F8" s="639" t="s">
        <v>295</v>
      </c>
      <c r="G8" s="118"/>
      <c r="H8" s="118"/>
      <c r="I8" s="119"/>
      <c r="J8" s="244"/>
      <c r="K8" s="623" t="s">
        <v>150</v>
      </c>
      <c r="L8" s="624" t="s">
        <v>150</v>
      </c>
      <c r="M8" s="623" t="s">
        <v>151</v>
      </c>
      <c r="N8" s="625" t="s">
        <v>151</v>
      </c>
      <c r="O8" s="626" t="s">
        <v>181</v>
      </c>
      <c r="P8" s="627" t="s">
        <v>181</v>
      </c>
      <c r="Q8" s="623" t="s">
        <v>181</v>
      </c>
      <c r="R8" s="624" t="s">
        <v>181</v>
      </c>
      <c r="S8" s="626" t="s">
        <v>181</v>
      </c>
      <c r="T8" s="627" t="s">
        <v>181</v>
      </c>
      <c r="U8" s="623" t="s">
        <v>181</v>
      </c>
      <c r="V8" s="624" t="s">
        <v>181</v>
      </c>
      <c r="W8" s="628" t="s">
        <v>181</v>
      </c>
      <c r="X8" s="629" t="s">
        <v>181</v>
      </c>
    </row>
    <row r="9" spans="2:24" s="21" customFormat="1" ht="34.5" customHeight="1" thickBot="1" x14ac:dyDescent="0.3">
      <c r="B9" s="116"/>
      <c r="C9" s="117"/>
      <c r="D9" s="118" t="s">
        <v>296</v>
      </c>
      <c r="E9" s="118"/>
      <c r="F9" s="639">
        <v>75</v>
      </c>
      <c r="G9" s="118"/>
      <c r="H9" s="118"/>
      <c r="I9" s="73" t="s">
        <v>280</v>
      </c>
      <c r="J9" s="243" t="s">
        <v>136</v>
      </c>
      <c r="K9" s="630" t="s">
        <v>156</v>
      </c>
      <c r="L9" s="631" t="s">
        <v>156</v>
      </c>
      <c r="M9" s="630" t="s">
        <v>156</v>
      </c>
      <c r="N9" s="632" t="s">
        <v>156</v>
      </c>
      <c r="O9" s="633" t="s">
        <v>156</v>
      </c>
      <c r="P9" s="634" t="s">
        <v>156</v>
      </c>
      <c r="Q9" s="630" t="s">
        <v>156</v>
      </c>
      <c r="R9" s="631" t="s">
        <v>156</v>
      </c>
      <c r="S9" s="633" t="s">
        <v>156</v>
      </c>
      <c r="T9" s="634" t="s">
        <v>156</v>
      </c>
      <c r="U9" s="630" t="s">
        <v>156</v>
      </c>
      <c r="V9" s="631" t="s">
        <v>156</v>
      </c>
      <c r="W9" s="635" t="s">
        <v>156</v>
      </c>
      <c r="X9" s="636" t="s">
        <v>156</v>
      </c>
    </row>
    <row r="10" spans="2:24" ht="16.5" customHeight="1" thickTop="1" thickBot="1" x14ac:dyDescent="0.3">
      <c r="B10" s="62">
        <v>1</v>
      </c>
      <c r="C10" s="209" t="s">
        <v>1</v>
      </c>
      <c r="D10" s="84" t="s">
        <v>1</v>
      </c>
      <c r="E10" s="161"/>
      <c r="F10" s="161"/>
      <c r="G10" s="85"/>
      <c r="H10" s="38" t="s">
        <v>2</v>
      </c>
      <c r="I10" s="715" t="s">
        <v>138</v>
      </c>
      <c r="J10" s="245" t="s">
        <v>137</v>
      </c>
      <c r="K10" s="269" t="s">
        <v>153</v>
      </c>
      <c r="L10" s="270" t="s">
        <v>153</v>
      </c>
      <c r="M10" s="384" t="s">
        <v>154</v>
      </c>
      <c r="N10" s="385" t="s">
        <v>154</v>
      </c>
      <c r="O10" s="346" t="s">
        <v>155</v>
      </c>
      <c r="P10" s="457" t="s">
        <v>155</v>
      </c>
      <c r="Q10" s="384" t="s">
        <v>155</v>
      </c>
      <c r="R10" s="494" t="s">
        <v>155</v>
      </c>
      <c r="S10" s="346" t="s">
        <v>155</v>
      </c>
      <c r="T10" s="457" t="s">
        <v>155</v>
      </c>
      <c r="U10" s="528" t="s">
        <v>155</v>
      </c>
      <c r="V10" s="494" t="s">
        <v>155</v>
      </c>
      <c r="W10" s="563" t="s">
        <v>152</v>
      </c>
      <c r="X10" s="121" t="s">
        <v>152</v>
      </c>
    </row>
    <row r="11" spans="2:24" s="712" customFormat="1" ht="33.75" customHeight="1" thickBot="1" x14ac:dyDescent="0.35">
      <c r="B11" s="698">
        <v>2</v>
      </c>
      <c r="C11" s="210"/>
      <c r="D11" s="699"/>
      <c r="E11" s="700"/>
      <c r="F11" s="700"/>
      <c r="G11" s="701"/>
      <c r="H11" s="42" t="s">
        <v>3</v>
      </c>
      <c r="I11" s="716" t="s">
        <v>138</v>
      </c>
      <c r="J11" s="249" t="s">
        <v>138</v>
      </c>
      <c r="K11" s="702" t="str">
        <f>K6</f>
        <v>Uitvoeren regulier onderhoudsbeleid</v>
      </c>
      <c r="L11" s="703" t="str">
        <f>L6</f>
        <v>Uitvoeren regulier onderhoudsbeleid</v>
      </c>
      <c r="M11" s="704" t="str">
        <f t="shared" ref="M11:X11" si="0">M6</f>
        <v>extra inspanning MJOB &lt; kaders</v>
      </c>
      <c r="N11" s="705" t="str">
        <f t="shared" si="0"/>
        <v>extra inspanning MJOB &lt; kaders</v>
      </c>
      <c r="O11" s="706" t="str">
        <f t="shared" si="0"/>
        <v>in stappen obv non regret</v>
      </c>
      <c r="P11" s="707" t="str">
        <f t="shared" si="0"/>
        <v>in stappen obv non regret</v>
      </c>
      <c r="Q11" s="704" t="str">
        <f t="shared" si="0"/>
        <v>alles in 1 x goed</v>
      </c>
      <c r="R11" s="708" t="str">
        <f t="shared" si="0"/>
        <v>alles in 1 x goed</v>
      </c>
      <c r="S11" s="706" t="str">
        <f t="shared" si="0"/>
        <v>alles in 1 x goed</v>
      </c>
      <c r="T11" s="707" t="str">
        <f t="shared" si="0"/>
        <v>alles in 1 x goed</v>
      </c>
      <c r="U11" s="709" t="str">
        <f t="shared" si="0"/>
        <v>alles in 1 x goed</v>
      </c>
      <c r="V11" s="708" t="str">
        <f t="shared" si="0"/>
        <v>alles in 1 x goed</v>
      </c>
      <c r="W11" s="710" t="str">
        <f t="shared" si="0"/>
        <v>alles in 1 x goed</v>
      </c>
      <c r="X11" s="711" t="str">
        <f t="shared" si="0"/>
        <v>alles in 1 x goed</v>
      </c>
    </row>
    <row r="12" spans="2:24" ht="15.75" customHeight="1" thickBot="1" x14ac:dyDescent="0.3">
      <c r="B12" s="63">
        <v>3</v>
      </c>
      <c r="C12" s="210"/>
      <c r="D12" s="84"/>
      <c r="E12" s="161"/>
      <c r="F12" s="161"/>
      <c r="G12" s="85"/>
      <c r="H12" s="39" t="s">
        <v>4</v>
      </c>
      <c r="I12" s="715" t="s">
        <v>138</v>
      </c>
      <c r="J12" s="246" t="s">
        <v>138</v>
      </c>
      <c r="K12" s="271" t="s">
        <v>4</v>
      </c>
      <c r="L12" s="272" t="s">
        <v>4</v>
      </c>
      <c r="M12" s="386" t="s">
        <v>4</v>
      </c>
      <c r="N12" s="387" t="s">
        <v>4</v>
      </c>
      <c r="O12" s="347" t="s">
        <v>4</v>
      </c>
      <c r="P12" s="458" t="s">
        <v>4</v>
      </c>
      <c r="Q12" s="386" t="s">
        <v>4</v>
      </c>
      <c r="R12" s="495" t="s">
        <v>4</v>
      </c>
      <c r="S12" s="347" t="s">
        <v>4</v>
      </c>
      <c r="T12" s="458" t="s">
        <v>4</v>
      </c>
      <c r="U12" s="529" t="s">
        <v>4</v>
      </c>
      <c r="V12" s="495" t="s">
        <v>4</v>
      </c>
      <c r="W12" s="564" t="s">
        <v>4</v>
      </c>
      <c r="X12" s="122" t="s">
        <v>4</v>
      </c>
    </row>
    <row r="13" spans="2:24" ht="15.75" customHeight="1" x14ac:dyDescent="0.25">
      <c r="B13" s="63">
        <v>4</v>
      </c>
      <c r="C13" s="210"/>
      <c r="D13" s="84"/>
      <c r="E13" s="161"/>
      <c r="F13" s="161"/>
      <c r="G13" s="85"/>
      <c r="H13" s="39" t="s">
        <v>5</v>
      </c>
      <c r="I13" s="715" t="s">
        <v>138</v>
      </c>
      <c r="J13" s="246" t="s">
        <v>138</v>
      </c>
      <c r="K13" s="271" t="s">
        <v>5</v>
      </c>
      <c r="L13" s="272" t="s">
        <v>5</v>
      </c>
      <c r="M13" s="386" t="s">
        <v>5</v>
      </c>
      <c r="N13" s="387" t="s">
        <v>5</v>
      </c>
      <c r="O13" s="347" t="s">
        <v>5</v>
      </c>
      <c r="P13" s="458" t="s">
        <v>5</v>
      </c>
      <c r="Q13" s="386" t="s">
        <v>5</v>
      </c>
      <c r="R13" s="495" t="s">
        <v>5</v>
      </c>
      <c r="S13" s="347" t="s">
        <v>5</v>
      </c>
      <c r="T13" s="458" t="s">
        <v>5</v>
      </c>
      <c r="U13" s="529" t="s">
        <v>5</v>
      </c>
      <c r="V13" s="495" t="s">
        <v>5</v>
      </c>
      <c r="W13" s="564" t="s">
        <v>5</v>
      </c>
      <c r="X13" s="122" t="s">
        <v>5</v>
      </c>
    </row>
    <row r="14" spans="2:24" ht="16.5" customHeight="1" thickBot="1" x14ac:dyDescent="0.3">
      <c r="B14" s="63">
        <v>5</v>
      </c>
      <c r="C14" s="210"/>
      <c r="D14" s="86"/>
      <c r="E14" s="87"/>
      <c r="F14" s="87"/>
      <c r="G14" s="88"/>
      <c r="H14" s="40" t="s">
        <v>6</v>
      </c>
      <c r="I14" s="717" t="s">
        <v>138</v>
      </c>
      <c r="J14" s="247" t="s">
        <v>138</v>
      </c>
      <c r="K14" s="273" t="s">
        <v>309</v>
      </c>
      <c r="L14" s="274" t="s">
        <v>309</v>
      </c>
      <c r="M14" s="388" t="s">
        <v>309</v>
      </c>
      <c r="N14" s="389" t="s">
        <v>309</v>
      </c>
      <c r="O14" s="348" t="s">
        <v>309</v>
      </c>
      <c r="P14" s="459" t="s">
        <v>309</v>
      </c>
      <c r="Q14" s="388" t="s">
        <v>309</v>
      </c>
      <c r="R14" s="496" t="s">
        <v>309</v>
      </c>
      <c r="S14" s="348" t="s">
        <v>309</v>
      </c>
      <c r="T14" s="459" t="s">
        <v>309</v>
      </c>
      <c r="U14" s="530" t="s">
        <v>309</v>
      </c>
      <c r="V14" s="496" t="s">
        <v>309</v>
      </c>
      <c r="W14" s="565" t="s">
        <v>309</v>
      </c>
      <c r="X14" s="123" t="s">
        <v>309</v>
      </c>
    </row>
    <row r="15" spans="2:24" x14ac:dyDescent="0.25">
      <c r="B15" s="63">
        <v>6</v>
      </c>
      <c r="C15" s="210"/>
      <c r="D15" s="89" t="s">
        <v>7</v>
      </c>
      <c r="E15" s="90"/>
      <c r="F15" s="90"/>
      <c r="G15" s="91"/>
      <c r="H15" s="41" t="s">
        <v>8</v>
      </c>
      <c r="I15" s="718" t="s">
        <v>138</v>
      </c>
      <c r="J15" s="248" t="s">
        <v>137</v>
      </c>
      <c r="K15" s="275" t="str">
        <f>$F$7</f>
        <v xml:space="preserve">MGW zonder lift </v>
      </c>
      <c r="L15" s="276" t="str">
        <f>$F$7</f>
        <v xml:space="preserve">MGW zonder lift </v>
      </c>
      <c r="M15" s="390" t="str">
        <f>$F$7</f>
        <v xml:space="preserve">MGW zonder lift </v>
      </c>
      <c r="N15" s="391" t="str">
        <f t="shared" ref="N15:X15" si="1">$F$7</f>
        <v xml:space="preserve">MGW zonder lift </v>
      </c>
      <c r="O15" s="349" t="str">
        <f t="shared" si="1"/>
        <v xml:space="preserve">MGW zonder lift </v>
      </c>
      <c r="P15" s="460" t="str">
        <f t="shared" si="1"/>
        <v xml:space="preserve">MGW zonder lift </v>
      </c>
      <c r="Q15" s="390" t="str">
        <f t="shared" si="1"/>
        <v xml:space="preserve">MGW zonder lift </v>
      </c>
      <c r="R15" s="497" t="str">
        <f t="shared" si="1"/>
        <v xml:space="preserve">MGW zonder lift </v>
      </c>
      <c r="S15" s="349" t="str">
        <f t="shared" si="1"/>
        <v xml:space="preserve">MGW zonder lift </v>
      </c>
      <c r="T15" s="460" t="str">
        <f t="shared" si="1"/>
        <v xml:space="preserve">MGW zonder lift </v>
      </c>
      <c r="U15" s="531" t="str">
        <f t="shared" si="1"/>
        <v xml:space="preserve">MGW zonder lift </v>
      </c>
      <c r="V15" s="497" t="str">
        <f t="shared" si="1"/>
        <v xml:space="preserve">MGW zonder lift </v>
      </c>
      <c r="W15" s="566" t="str">
        <f t="shared" si="1"/>
        <v xml:space="preserve">MGW zonder lift </v>
      </c>
      <c r="X15" s="124" t="str">
        <f t="shared" si="1"/>
        <v xml:space="preserve">MGW zonder lift </v>
      </c>
    </row>
    <row r="16" spans="2:24" x14ac:dyDescent="0.25">
      <c r="B16" s="63">
        <v>7</v>
      </c>
      <c r="C16" s="210"/>
      <c r="D16" s="92"/>
      <c r="E16" s="108"/>
      <c r="F16" s="108"/>
      <c r="G16" s="93"/>
      <c r="H16" s="42" t="s">
        <v>9</v>
      </c>
      <c r="I16" s="719" t="s">
        <v>138</v>
      </c>
      <c r="J16" s="249" t="s">
        <v>137</v>
      </c>
      <c r="K16" s="271" t="str">
        <f>$F$8</f>
        <v>1960 - 1975</v>
      </c>
      <c r="L16" s="272" t="str">
        <f>$F$8</f>
        <v>1960 - 1975</v>
      </c>
      <c r="M16" s="386" t="str">
        <f>$F$8</f>
        <v>1960 - 1975</v>
      </c>
      <c r="N16" s="387" t="str">
        <f t="shared" ref="N16:X16" si="2">$F$8</f>
        <v>1960 - 1975</v>
      </c>
      <c r="O16" s="347" t="str">
        <f t="shared" si="2"/>
        <v>1960 - 1975</v>
      </c>
      <c r="P16" s="458" t="str">
        <f t="shared" si="2"/>
        <v>1960 - 1975</v>
      </c>
      <c r="Q16" s="386" t="str">
        <f t="shared" si="2"/>
        <v>1960 - 1975</v>
      </c>
      <c r="R16" s="495" t="str">
        <f t="shared" si="2"/>
        <v>1960 - 1975</v>
      </c>
      <c r="S16" s="347" t="str">
        <f t="shared" si="2"/>
        <v>1960 - 1975</v>
      </c>
      <c r="T16" s="458" t="str">
        <f t="shared" si="2"/>
        <v>1960 - 1975</v>
      </c>
      <c r="U16" s="529" t="str">
        <f t="shared" si="2"/>
        <v>1960 - 1975</v>
      </c>
      <c r="V16" s="495" t="str">
        <f t="shared" si="2"/>
        <v>1960 - 1975</v>
      </c>
      <c r="W16" s="564" t="str">
        <f t="shared" si="2"/>
        <v>1960 - 1975</v>
      </c>
      <c r="X16" s="122" t="str">
        <f t="shared" si="2"/>
        <v>1960 - 1975</v>
      </c>
    </row>
    <row r="17" spans="2:24" x14ac:dyDescent="0.25">
      <c r="B17" s="63">
        <v>8</v>
      </c>
      <c r="C17" s="210"/>
      <c r="D17" s="92"/>
      <c r="E17" s="108"/>
      <c r="F17" s="108"/>
      <c r="G17" s="93"/>
      <c r="H17" s="39" t="s">
        <v>10</v>
      </c>
      <c r="I17" s="720" t="s">
        <v>138</v>
      </c>
      <c r="J17" s="246" t="s">
        <v>138</v>
      </c>
      <c r="K17" s="271">
        <f>$F$9</f>
        <v>75</v>
      </c>
      <c r="L17" s="272">
        <f>$F$9</f>
        <v>75</v>
      </c>
      <c r="M17" s="386">
        <f>$F$9</f>
        <v>75</v>
      </c>
      <c r="N17" s="387">
        <f t="shared" ref="N17:X17" si="3">$F$9</f>
        <v>75</v>
      </c>
      <c r="O17" s="347">
        <f t="shared" si="3"/>
        <v>75</v>
      </c>
      <c r="P17" s="458">
        <f t="shared" si="3"/>
        <v>75</v>
      </c>
      <c r="Q17" s="386">
        <f t="shared" si="3"/>
        <v>75</v>
      </c>
      <c r="R17" s="495">
        <f t="shared" si="3"/>
        <v>75</v>
      </c>
      <c r="S17" s="347">
        <f t="shared" si="3"/>
        <v>75</v>
      </c>
      <c r="T17" s="458">
        <f t="shared" si="3"/>
        <v>75</v>
      </c>
      <c r="U17" s="529">
        <f t="shared" si="3"/>
        <v>75</v>
      </c>
      <c r="V17" s="495">
        <f t="shared" si="3"/>
        <v>75</v>
      </c>
      <c r="W17" s="564">
        <f t="shared" si="3"/>
        <v>75</v>
      </c>
      <c r="X17" s="122">
        <f t="shared" si="3"/>
        <v>75</v>
      </c>
    </row>
    <row r="18" spans="2:24" x14ac:dyDescent="0.25">
      <c r="B18" s="63">
        <v>9</v>
      </c>
      <c r="C18" s="210"/>
      <c r="D18" s="92"/>
      <c r="E18" s="108"/>
      <c r="F18" s="108"/>
      <c r="G18" s="93"/>
      <c r="H18" s="39" t="s">
        <v>11</v>
      </c>
      <c r="I18" s="720" t="s">
        <v>138</v>
      </c>
      <c r="J18" s="246" t="s">
        <v>138</v>
      </c>
      <c r="K18" s="271" t="s">
        <v>299</v>
      </c>
      <c r="L18" s="272" t="s">
        <v>299</v>
      </c>
      <c r="M18" s="392" t="s">
        <v>299</v>
      </c>
      <c r="N18" s="393" t="s">
        <v>299</v>
      </c>
      <c r="O18" s="347" t="s">
        <v>299</v>
      </c>
      <c r="P18" s="458" t="s">
        <v>299</v>
      </c>
      <c r="Q18" s="386" t="s">
        <v>299</v>
      </c>
      <c r="R18" s="495" t="s">
        <v>299</v>
      </c>
      <c r="S18" s="347" t="s">
        <v>299</v>
      </c>
      <c r="T18" s="458" t="s">
        <v>299</v>
      </c>
      <c r="U18" s="529" t="s">
        <v>299</v>
      </c>
      <c r="V18" s="495" t="s">
        <v>299</v>
      </c>
      <c r="W18" s="564" t="s">
        <v>299</v>
      </c>
      <c r="X18" s="122" t="s">
        <v>299</v>
      </c>
    </row>
    <row r="19" spans="2:24" x14ac:dyDescent="0.25">
      <c r="B19" s="63">
        <v>10</v>
      </c>
      <c r="C19" s="210"/>
      <c r="D19" s="92"/>
      <c r="E19" s="108"/>
      <c r="F19" s="108"/>
      <c r="G19" s="93"/>
      <c r="H19" s="39" t="s">
        <v>12</v>
      </c>
      <c r="I19" s="720" t="s">
        <v>138</v>
      </c>
      <c r="J19" s="246" t="s">
        <v>137</v>
      </c>
      <c r="K19" s="271" t="s">
        <v>298</v>
      </c>
      <c r="L19" s="272" t="s">
        <v>298</v>
      </c>
      <c r="M19" s="386" t="s">
        <v>298</v>
      </c>
      <c r="N19" s="387" t="s">
        <v>298</v>
      </c>
      <c r="O19" s="347" t="s">
        <v>298</v>
      </c>
      <c r="P19" s="458" t="s">
        <v>298</v>
      </c>
      <c r="Q19" s="386" t="s">
        <v>298</v>
      </c>
      <c r="R19" s="495" t="s">
        <v>298</v>
      </c>
      <c r="S19" s="347" t="s">
        <v>298</v>
      </c>
      <c r="T19" s="458" t="s">
        <v>298</v>
      </c>
      <c r="U19" s="529" t="s">
        <v>298</v>
      </c>
      <c r="V19" s="495" t="s">
        <v>298</v>
      </c>
      <c r="W19" s="564" t="s">
        <v>298</v>
      </c>
      <c r="X19" s="122" t="s">
        <v>298</v>
      </c>
    </row>
    <row r="20" spans="2:24" x14ac:dyDescent="0.25">
      <c r="B20" s="63">
        <v>11</v>
      </c>
      <c r="C20" s="210"/>
      <c r="D20" s="92"/>
      <c r="E20" s="108"/>
      <c r="F20" s="108"/>
      <c r="G20" s="93"/>
      <c r="H20" s="39" t="s">
        <v>13</v>
      </c>
      <c r="I20" s="720" t="s">
        <v>138</v>
      </c>
      <c r="J20" s="246" t="s">
        <v>138</v>
      </c>
      <c r="K20" s="641">
        <v>200000</v>
      </c>
      <c r="L20" s="657">
        <v>200000</v>
      </c>
      <c r="M20" s="658">
        <v>200000</v>
      </c>
      <c r="N20" s="659">
        <v>200000</v>
      </c>
      <c r="O20" s="660">
        <v>200000</v>
      </c>
      <c r="P20" s="661">
        <v>200000</v>
      </c>
      <c r="Q20" s="658">
        <v>200000</v>
      </c>
      <c r="R20" s="662">
        <v>200000</v>
      </c>
      <c r="S20" s="660">
        <v>200000</v>
      </c>
      <c r="T20" s="661">
        <v>200000</v>
      </c>
      <c r="U20" s="663">
        <v>200000</v>
      </c>
      <c r="V20" s="662">
        <v>200000</v>
      </c>
      <c r="W20" s="664">
        <v>200000</v>
      </c>
      <c r="X20" s="665">
        <v>200000</v>
      </c>
    </row>
    <row r="21" spans="2:24" ht="26.25" thickBot="1" x14ac:dyDescent="0.3">
      <c r="B21" s="63">
        <v>12</v>
      </c>
      <c r="C21" s="210"/>
      <c r="D21" s="94"/>
      <c r="E21" s="95"/>
      <c r="F21" s="95"/>
      <c r="G21" s="96"/>
      <c r="H21" s="40" t="s">
        <v>14</v>
      </c>
      <c r="I21" s="717" t="s">
        <v>138</v>
      </c>
      <c r="J21" s="247" t="s">
        <v>138</v>
      </c>
      <c r="K21" s="273">
        <f>F6</f>
        <v>250</v>
      </c>
      <c r="L21" s="274">
        <f>G6</f>
        <v>0</v>
      </c>
      <c r="M21" s="388">
        <f>H6</f>
        <v>0</v>
      </c>
      <c r="N21" s="389">
        <f t="shared" ref="N21:X21" si="4">I6</f>
        <v>0</v>
      </c>
      <c r="O21" s="348">
        <f t="shared" si="4"/>
        <v>0</v>
      </c>
      <c r="P21" s="459" t="str">
        <f t="shared" si="4"/>
        <v>Uitvoeren regulier onderhoudsbeleid</v>
      </c>
      <c r="Q21" s="388" t="str">
        <f t="shared" si="4"/>
        <v>Uitvoeren regulier onderhoudsbeleid</v>
      </c>
      <c r="R21" s="496" t="str">
        <f t="shared" si="4"/>
        <v>extra inspanning MJOB &lt; kaders</v>
      </c>
      <c r="S21" s="348" t="str">
        <f t="shared" si="4"/>
        <v>extra inspanning MJOB &lt; kaders</v>
      </c>
      <c r="T21" s="459" t="str">
        <f t="shared" si="4"/>
        <v>in stappen obv non regret</v>
      </c>
      <c r="U21" s="530" t="str">
        <f t="shared" si="4"/>
        <v>in stappen obv non regret</v>
      </c>
      <c r="V21" s="496" t="str">
        <f t="shared" si="4"/>
        <v>alles in 1 x goed</v>
      </c>
      <c r="W21" s="565" t="str">
        <f t="shared" si="4"/>
        <v>alles in 1 x goed</v>
      </c>
      <c r="X21" s="123" t="str">
        <f t="shared" si="4"/>
        <v>alles in 1 x goed</v>
      </c>
    </row>
    <row r="22" spans="2:24" ht="15.75" customHeight="1" x14ac:dyDescent="0.25">
      <c r="B22" s="63">
        <v>13</v>
      </c>
      <c r="C22" s="210"/>
      <c r="D22" s="97" t="s">
        <v>15</v>
      </c>
      <c r="E22" s="98"/>
      <c r="F22" s="98"/>
      <c r="G22" s="99"/>
      <c r="H22" s="41" t="s">
        <v>16</v>
      </c>
      <c r="I22" s="718" t="s">
        <v>138</v>
      </c>
      <c r="J22" s="248" t="s">
        <v>138</v>
      </c>
      <c r="K22" s="275">
        <v>60</v>
      </c>
      <c r="L22" s="276">
        <v>60</v>
      </c>
      <c r="M22" s="390">
        <v>60</v>
      </c>
      <c r="N22" s="391">
        <v>60</v>
      </c>
      <c r="O22" s="349">
        <v>60</v>
      </c>
      <c r="P22" s="460">
        <v>60</v>
      </c>
      <c r="Q22" s="390">
        <v>60</v>
      </c>
      <c r="R22" s="497">
        <v>60</v>
      </c>
      <c r="S22" s="349">
        <v>60</v>
      </c>
      <c r="T22" s="460">
        <v>60</v>
      </c>
      <c r="U22" s="531">
        <v>60</v>
      </c>
      <c r="V22" s="497">
        <v>60</v>
      </c>
      <c r="W22" s="566">
        <v>60</v>
      </c>
      <c r="X22" s="124">
        <v>60</v>
      </c>
    </row>
    <row r="23" spans="2:24" x14ac:dyDescent="0.25">
      <c r="B23" s="63">
        <v>14</v>
      </c>
      <c r="C23" s="210"/>
      <c r="D23" s="100"/>
      <c r="E23" s="162"/>
      <c r="F23" s="162"/>
      <c r="G23" s="101"/>
      <c r="H23" s="39" t="s">
        <v>17</v>
      </c>
      <c r="I23" s="720" t="s">
        <v>138</v>
      </c>
      <c r="J23" s="246" t="s">
        <v>138</v>
      </c>
      <c r="K23" s="271">
        <v>2025</v>
      </c>
      <c r="L23" s="272">
        <v>2025</v>
      </c>
      <c r="M23" s="386">
        <v>2025</v>
      </c>
      <c r="N23" s="387">
        <v>2025</v>
      </c>
      <c r="O23" s="347">
        <v>2025</v>
      </c>
      <c r="P23" s="458">
        <v>2025</v>
      </c>
      <c r="Q23" s="386">
        <v>2025</v>
      </c>
      <c r="R23" s="495">
        <v>2025</v>
      </c>
      <c r="S23" s="347">
        <v>2025</v>
      </c>
      <c r="T23" s="458">
        <v>2025</v>
      </c>
      <c r="U23" s="529">
        <v>2025</v>
      </c>
      <c r="V23" s="495">
        <v>2025</v>
      </c>
      <c r="W23" s="564">
        <v>2025</v>
      </c>
      <c r="X23" s="122">
        <v>2025</v>
      </c>
    </row>
    <row r="24" spans="2:24" x14ac:dyDescent="0.25">
      <c r="B24" s="63">
        <v>15</v>
      </c>
      <c r="C24" s="210"/>
      <c r="D24" s="100"/>
      <c r="E24" s="162"/>
      <c r="F24" s="162"/>
      <c r="G24" s="101"/>
      <c r="H24" s="39" t="s">
        <v>18</v>
      </c>
      <c r="I24" s="720" t="s">
        <v>138</v>
      </c>
      <c r="J24" s="246" t="s">
        <v>138</v>
      </c>
      <c r="K24" s="271">
        <v>8</v>
      </c>
      <c r="L24" s="272">
        <v>8</v>
      </c>
      <c r="M24" s="386">
        <v>8</v>
      </c>
      <c r="N24" s="387">
        <v>8</v>
      </c>
      <c r="O24" s="347">
        <v>8</v>
      </c>
      <c r="P24" s="458">
        <v>8</v>
      </c>
      <c r="Q24" s="386">
        <v>8</v>
      </c>
      <c r="R24" s="495">
        <v>8</v>
      </c>
      <c r="S24" s="347">
        <v>8</v>
      </c>
      <c r="T24" s="458">
        <v>8</v>
      </c>
      <c r="U24" s="529">
        <v>8</v>
      </c>
      <c r="V24" s="495">
        <v>8</v>
      </c>
      <c r="W24" s="564">
        <v>8</v>
      </c>
      <c r="X24" s="122">
        <v>8</v>
      </c>
    </row>
    <row r="25" spans="2:24" ht="16.5" thickBot="1" x14ac:dyDescent="0.3">
      <c r="B25" s="63">
        <v>16</v>
      </c>
      <c r="C25" s="210"/>
      <c r="D25" s="102"/>
      <c r="E25" s="103"/>
      <c r="F25" s="103"/>
      <c r="G25" s="104"/>
      <c r="H25" s="40" t="s">
        <v>19</v>
      </c>
      <c r="I25" s="717" t="s">
        <v>138</v>
      </c>
      <c r="J25" s="247" t="s">
        <v>138</v>
      </c>
      <c r="K25" s="273">
        <v>2033</v>
      </c>
      <c r="L25" s="274">
        <v>2033</v>
      </c>
      <c r="M25" s="388">
        <v>2033</v>
      </c>
      <c r="N25" s="389">
        <v>2033</v>
      </c>
      <c r="O25" s="348">
        <v>2033</v>
      </c>
      <c r="P25" s="459">
        <v>2033</v>
      </c>
      <c r="Q25" s="388">
        <v>2033</v>
      </c>
      <c r="R25" s="496">
        <v>2033</v>
      </c>
      <c r="S25" s="348">
        <v>2033</v>
      </c>
      <c r="T25" s="459">
        <v>2033</v>
      </c>
      <c r="U25" s="530">
        <v>2033</v>
      </c>
      <c r="V25" s="496">
        <v>2033</v>
      </c>
      <c r="W25" s="565">
        <v>2033</v>
      </c>
      <c r="X25" s="123">
        <v>2033</v>
      </c>
    </row>
    <row r="26" spans="2:24" ht="15.75" customHeight="1" x14ac:dyDescent="0.25">
      <c r="B26" s="63">
        <v>17</v>
      </c>
      <c r="C26" s="210"/>
      <c r="D26" s="100" t="s">
        <v>20</v>
      </c>
      <c r="E26" s="162"/>
      <c r="F26" s="162"/>
      <c r="G26" s="101"/>
      <c r="H26" s="38" t="s">
        <v>21</v>
      </c>
      <c r="I26" s="721" t="s">
        <v>138</v>
      </c>
      <c r="J26" s="250" t="s">
        <v>138</v>
      </c>
      <c r="K26" s="277">
        <v>2.5000000000000001E-2</v>
      </c>
      <c r="L26" s="278">
        <v>2.5000000000000001E-2</v>
      </c>
      <c r="M26" s="394">
        <v>2.5000000000000001E-2</v>
      </c>
      <c r="N26" s="395">
        <v>2.5000000000000001E-2</v>
      </c>
      <c r="O26" s="350">
        <v>2.5000000000000001E-2</v>
      </c>
      <c r="P26" s="461">
        <v>2.5000000000000001E-2</v>
      </c>
      <c r="Q26" s="394">
        <v>2.5000000000000001E-2</v>
      </c>
      <c r="R26" s="498">
        <v>2.5000000000000001E-2</v>
      </c>
      <c r="S26" s="350">
        <v>2.5000000000000001E-2</v>
      </c>
      <c r="T26" s="461">
        <v>2.5000000000000001E-2</v>
      </c>
      <c r="U26" s="532">
        <v>2.5000000000000001E-2</v>
      </c>
      <c r="V26" s="498">
        <v>2.5000000000000001E-2</v>
      </c>
      <c r="W26" s="567">
        <v>2.5000000000000001E-2</v>
      </c>
      <c r="X26" s="125">
        <v>2.5000000000000001E-2</v>
      </c>
    </row>
    <row r="27" spans="2:24" ht="16.5" thickBot="1" x14ac:dyDescent="0.3">
      <c r="B27" s="63">
        <v>18</v>
      </c>
      <c r="C27" s="211"/>
      <c r="D27" s="105"/>
      <c r="E27" s="106"/>
      <c r="F27" s="106"/>
      <c r="G27" s="107"/>
      <c r="H27" s="43" t="s">
        <v>22</v>
      </c>
      <c r="I27" s="722" t="s">
        <v>138</v>
      </c>
      <c r="J27" s="251" t="s">
        <v>138</v>
      </c>
      <c r="K27" s="279">
        <v>5.2499999999999998E-2</v>
      </c>
      <c r="L27" s="280">
        <v>5.2499999999999998E-2</v>
      </c>
      <c r="M27" s="396">
        <v>5.2499999999999998E-2</v>
      </c>
      <c r="N27" s="397">
        <v>5.2499999999999998E-2</v>
      </c>
      <c r="O27" s="351">
        <v>5.2499999999999998E-2</v>
      </c>
      <c r="P27" s="462">
        <v>5.2499999999999998E-2</v>
      </c>
      <c r="Q27" s="396">
        <v>5.2499999999999998E-2</v>
      </c>
      <c r="R27" s="499">
        <v>5.2499999999999998E-2</v>
      </c>
      <c r="S27" s="351">
        <v>5.2499999999999998E-2</v>
      </c>
      <c r="T27" s="462">
        <v>5.2499999999999998E-2</v>
      </c>
      <c r="U27" s="533">
        <v>5.2499999999999998E-2</v>
      </c>
      <c r="V27" s="499">
        <v>5.2499999999999998E-2</v>
      </c>
      <c r="W27" s="568">
        <v>5.2499999999999998E-2</v>
      </c>
      <c r="X27" s="126">
        <v>5.2499999999999998E-2</v>
      </c>
    </row>
    <row r="28" spans="2:24" ht="16.5" customHeight="1" thickTop="1" x14ac:dyDescent="0.25">
      <c r="B28" s="64">
        <v>19</v>
      </c>
      <c r="C28" s="218" t="s">
        <v>128</v>
      </c>
      <c r="D28" s="212" t="s">
        <v>23</v>
      </c>
      <c r="E28" s="213"/>
      <c r="F28" s="213"/>
      <c r="G28" s="214"/>
      <c r="H28" s="44" t="s">
        <v>24</v>
      </c>
      <c r="I28" s="723" t="s">
        <v>138</v>
      </c>
      <c r="J28" s="252" t="s">
        <v>138</v>
      </c>
      <c r="K28" s="281"/>
      <c r="L28" s="282"/>
      <c r="M28" s="398"/>
      <c r="N28" s="399"/>
      <c r="O28" s="352"/>
      <c r="P28" s="463"/>
      <c r="Q28" s="398"/>
      <c r="R28" s="500"/>
      <c r="S28" s="352"/>
      <c r="T28" s="463"/>
      <c r="U28" s="534"/>
      <c r="V28" s="500"/>
      <c r="W28" s="569"/>
      <c r="X28" s="127"/>
    </row>
    <row r="29" spans="2:24" x14ac:dyDescent="0.25">
      <c r="B29" s="64">
        <v>20</v>
      </c>
      <c r="C29" s="219"/>
      <c r="D29" s="194"/>
      <c r="E29" s="195"/>
      <c r="F29" s="195"/>
      <c r="G29" s="196"/>
      <c r="H29" s="45" t="s">
        <v>25</v>
      </c>
      <c r="I29" s="713" t="s">
        <v>138</v>
      </c>
      <c r="J29" s="253" t="s">
        <v>138</v>
      </c>
      <c r="K29" s="283"/>
      <c r="L29" s="284"/>
      <c r="M29" s="400"/>
      <c r="N29" s="401"/>
      <c r="O29" s="353"/>
      <c r="P29" s="464"/>
      <c r="Q29" s="400"/>
      <c r="R29" s="501"/>
      <c r="S29" s="353"/>
      <c r="T29" s="464"/>
      <c r="U29" s="535"/>
      <c r="V29" s="501"/>
      <c r="W29" s="570"/>
      <c r="X29" s="128"/>
    </row>
    <row r="30" spans="2:24" ht="16.5" thickBot="1" x14ac:dyDescent="0.3">
      <c r="B30" s="64">
        <v>21</v>
      </c>
      <c r="C30" s="219"/>
      <c r="D30" s="197"/>
      <c r="E30" s="198"/>
      <c r="F30" s="198"/>
      <c r="G30" s="199"/>
      <c r="H30" s="46" t="s">
        <v>26</v>
      </c>
      <c r="I30" s="714" t="s">
        <v>138</v>
      </c>
      <c r="J30" s="254" t="s">
        <v>138</v>
      </c>
      <c r="K30" s="285"/>
      <c r="L30" s="286"/>
      <c r="M30" s="402"/>
      <c r="N30" s="403"/>
      <c r="O30" s="354"/>
      <c r="P30" s="465"/>
      <c r="Q30" s="402"/>
      <c r="R30" s="502"/>
      <c r="S30" s="354"/>
      <c r="T30" s="465"/>
      <c r="U30" s="536"/>
      <c r="V30" s="502"/>
      <c r="W30" s="571"/>
      <c r="X30" s="129"/>
    </row>
    <row r="31" spans="2:24" x14ac:dyDescent="0.25">
      <c r="B31" s="64">
        <v>22</v>
      </c>
      <c r="C31" s="219"/>
      <c r="D31" s="191" t="s">
        <v>27</v>
      </c>
      <c r="E31" s="192"/>
      <c r="F31" s="192"/>
      <c r="G31" s="193"/>
      <c r="H31" s="47" t="s">
        <v>28</v>
      </c>
      <c r="I31" s="724" t="s">
        <v>138</v>
      </c>
      <c r="J31" s="255" t="s">
        <v>137</v>
      </c>
      <c r="K31" s="287">
        <v>1</v>
      </c>
      <c r="L31" s="288">
        <v>1</v>
      </c>
      <c r="M31" s="404"/>
      <c r="N31" s="405"/>
      <c r="O31" s="355"/>
      <c r="P31" s="466"/>
      <c r="Q31" s="404"/>
      <c r="R31" s="503"/>
      <c r="S31" s="355"/>
      <c r="T31" s="466"/>
      <c r="U31" s="537"/>
      <c r="V31" s="503"/>
      <c r="W31" s="572"/>
      <c r="X31" s="144"/>
    </row>
    <row r="32" spans="2:24" x14ac:dyDescent="0.25">
      <c r="B32" s="64">
        <v>23</v>
      </c>
      <c r="C32" s="219"/>
      <c r="D32" s="194"/>
      <c r="E32" s="195"/>
      <c r="F32" s="195"/>
      <c r="G32" s="196"/>
      <c r="H32" s="45" t="s">
        <v>29</v>
      </c>
      <c r="I32" s="713" t="s">
        <v>138</v>
      </c>
      <c r="J32" s="253" t="s">
        <v>137</v>
      </c>
      <c r="K32" s="289"/>
      <c r="L32" s="290"/>
      <c r="M32" s="406"/>
      <c r="N32" s="407"/>
      <c r="O32" s="356"/>
      <c r="P32" s="467"/>
      <c r="Q32" s="406"/>
      <c r="R32" s="504"/>
      <c r="S32" s="356"/>
      <c r="T32" s="467"/>
      <c r="U32" s="538"/>
      <c r="V32" s="504"/>
      <c r="W32" s="573"/>
      <c r="X32" s="145"/>
    </row>
    <row r="33" spans="2:24" x14ac:dyDescent="0.25">
      <c r="B33" s="64">
        <v>24</v>
      </c>
      <c r="C33" s="219"/>
      <c r="D33" s="194"/>
      <c r="E33" s="195"/>
      <c r="F33" s="195"/>
      <c r="G33" s="196"/>
      <c r="H33" s="45" t="s">
        <v>30</v>
      </c>
      <c r="I33" s="713" t="s">
        <v>138</v>
      </c>
      <c r="J33" s="253" t="s">
        <v>137</v>
      </c>
      <c r="K33" s="289"/>
      <c r="L33" s="290"/>
      <c r="M33" s="406"/>
      <c r="N33" s="407"/>
      <c r="O33" s="356"/>
      <c r="P33" s="467"/>
      <c r="Q33" s="406"/>
      <c r="R33" s="504"/>
      <c r="S33" s="356"/>
      <c r="T33" s="467"/>
      <c r="U33" s="538"/>
      <c r="V33" s="504"/>
      <c r="W33" s="573"/>
      <c r="X33" s="145"/>
    </row>
    <row r="34" spans="2:24" ht="16.5" thickBot="1" x14ac:dyDescent="0.3">
      <c r="B34" s="64">
        <v>25</v>
      </c>
      <c r="C34" s="219"/>
      <c r="D34" s="197"/>
      <c r="E34" s="198"/>
      <c r="F34" s="198"/>
      <c r="G34" s="199"/>
      <c r="H34" s="46" t="s">
        <v>31</v>
      </c>
      <c r="I34" s="714" t="s">
        <v>138</v>
      </c>
      <c r="J34" s="254" t="s">
        <v>137</v>
      </c>
      <c r="K34" s="291"/>
      <c r="L34" s="292"/>
      <c r="M34" s="408"/>
      <c r="N34" s="409"/>
      <c r="O34" s="357"/>
      <c r="P34" s="468"/>
      <c r="Q34" s="408"/>
      <c r="R34" s="505"/>
      <c r="S34" s="357"/>
      <c r="T34" s="468"/>
      <c r="U34" s="539"/>
      <c r="V34" s="505"/>
      <c r="W34" s="574"/>
      <c r="X34" s="146"/>
    </row>
    <row r="35" spans="2:24" x14ac:dyDescent="0.25">
      <c r="B35" s="64">
        <v>26</v>
      </c>
      <c r="C35" s="219"/>
      <c r="D35" s="191" t="s">
        <v>32</v>
      </c>
      <c r="E35" s="192"/>
      <c r="F35" s="192"/>
      <c r="G35" s="193"/>
      <c r="H35" s="47" t="s">
        <v>33</v>
      </c>
      <c r="I35" s="724" t="s">
        <v>138</v>
      </c>
      <c r="J35" s="255" t="s">
        <v>138</v>
      </c>
      <c r="K35" s="287"/>
      <c r="L35" s="288"/>
      <c r="M35" s="404"/>
      <c r="N35" s="405"/>
      <c r="O35" s="355"/>
      <c r="P35" s="466"/>
      <c r="Q35" s="404"/>
      <c r="R35" s="503"/>
      <c r="S35" s="355"/>
      <c r="T35" s="466"/>
      <c r="U35" s="537"/>
      <c r="V35" s="503"/>
      <c r="W35" s="572"/>
      <c r="X35" s="144"/>
    </row>
    <row r="36" spans="2:24" x14ac:dyDescent="0.25">
      <c r="B36" s="64">
        <v>27</v>
      </c>
      <c r="C36" s="219"/>
      <c r="D36" s="194"/>
      <c r="E36" s="195"/>
      <c r="F36" s="195"/>
      <c r="G36" s="196"/>
      <c r="H36" s="45" t="s">
        <v>34</v>
      </c>
      <c r="I36" s="713" t="s">
        <v>138</v>
      </c>
      <c r="J36" s="253" t="s">
        <v>138</v>
      </c>
      <c r="K36" s="289"/>
      <c r="L36" s="290"/>
      <c r="M36" s="406"/>
      <c r="N36" s="407"/>
      <c r="O36" s="356"/>
      <c r="P36" s="467"/>
      <c r="Q36" s="406"/>
      <c r="R36" s="504"/>
      <c r="S36" s="356"/>
      <c r="T36" s="467"/>
      <c r="U36" s="538"/>
      <c r="V36" s="504"/>
      <c r="W36" s="573"/>
      <c r="X36" s="145"/>
    </row>
    <row r="37" spans="2:24" x14ac:dyDescent="0.25">
      <c r="B37" s="64">
        <v>28</v>
      </c>
      <c r="C37" s="219"/>
      <c r="D37" s="194"/>
      <c r="E37" s="195"/>
      <c r="F37" s="195"/>
      <c r="G37" s="196"/>
      <c r="H37" s="45" t="s">
        <v>35</v>
      </c>
      <c r="I37" s="713" t="s">
        <v>138</v>
      </c>
      <c r="J37" s="253" t="s">
        <v>138</v>
      </c>
      <c r="K37" s="289"/>
      <c r="L37" s="290"/>
      <c r="M37" s="406"/>
      <c r="N37" s="407"/>
      <c r="O37" s="356"/>
      <c r="P37" s="467"/>
      <c r="Q37" s="406"/>
      <c r="R37" s="504"/>
      <c r="S37" s="356"/>
      <c r="T37" s="467"/>
      <c r="U37" s="538"/>
      <c r="V37" s="504"/>
      <c r="W37" s="573"/>
      <c r="X37" s="145"/>
    </row>
    <row r="38" spans="2:24" ht="16.5" thickBot="1" x14ac:dyDescent="0.3">
      <c r="B38" s="64">
        <v>29</v>
      </c>
      <c r="C38" s="219"/>
      <c r="D38" s="197"/>
      <c r="E38" s="198"/>
      <c r="F38" s="198"/>
      <c r="G38" s="199"/>
      <c r="H38" s="46" t="s">
        <v>36</v>
      </c>
      <c r="I38" s="714" t="s">
        <v>138</v>
      </c>
      <c r="J38" s="254" t="s">
        <v>138</v>
      </c>
      <c r="K38" s="291"/>
      <c r="L38" s="292"/>
      <c r="M38" s="408"/>
      <c r="N38" s="409"/>
      <c r="O38" s="357"/>
      <c r="P38" s="468"/>
      <c r="Q38" s="408"/>
      <c r="R38" s="505"/>
      <c r="S38" s="357"/>
      <c r="T38" s="468"/>
      <c r="U38" s="539"/>
      <c r="V38" s="505"/>
      <c r="W38" s="574"/>
      <c r="X38" s="146"/>
    </row>
    <row r="39" spans="2:24" s="21" customFormat="1" ht="26.25" customHeight="1" x14ac:dyDescent="0.25">
      <c r="B39" s="65">
        <v>30</v>
      </c>
      <c r="C39" s="219"/>
      <c r="D39" s="221" t="s">
        <v>37</v>
      </c>
      <c r="E39" s="222"/>
      <c r="F39" s="222"/>
      <c r="G39" s="223"/>
      <c r="H39" s="48" t="s">
        <v>37</v>
      </c>
      <c r="I39" s="725" t="s">
        <v>138</v>
      </c>
      <c r="J39" s="256" t="s">
        <v>138</v>
      </c>
      <c r="K39" s="293"/>
      <c r="L39" s="294"/>
      <c r="M39" s="410"/>
      <c r="N39" s="411"/>
      <c r="O39" s="358"/>
      <c r="P39" s="469"/>
      <c r="Q39" s="410"/>
      <c r="R39" s="506"/>
      <c r="S39" s="358"/>
      <c r="T39" s="469"/>
      <c r="U39" s="540"/>
      <c r="V39" s="506"/>
      <c r="W39" s="575"/>
      <c r="X39" s="133"/>
    </row>
    <row r="40" spans="2:24" ht="16.5" customHeight="1" thickBot="1" x14ac:dyDescent="0.3">
      <c r="B40" s="64">
        <v>31</v>
      </c>
      <c r="C40" s="220"/>
      <c r="D40" s="215" t="s">
        <v>26</v>
      </c>
      <c r="E40" s="216"/>
      <c r="F40" s="216"/>
      <c r="G40" s="217"/>
      <c r="H40" s="43" t="s">
        <v>26</v>
      </c>
      <c r="I40" s="722" t="s">
        <v>138</v>
      </c>
      <c r="J40" s="251" t="s">
        <v>138</v>
      </c>
      <c r="K40" s="295"/>
      <c r="L40" s="296"/>
      <c r="M40" s="412"/>
      <c r="N40" s="413"/>
      <c r="O40" s="359"/>
      <c r="P40" s="470"/>
      <c r="Q40" s="412"/>
      <c r="R40" s="507"/>
      <c r="S40" s="359"/>
      <c r="T40" s="470"/>
      <c r="U40" s="541"/>
      <c r="V40" s="507"/>
      <c r="W40" s="576"/>
      <c r="X40" s="134"/>
    </row>
    <row r="41" spans="2:24" ht="17.25" hidden="1" customHeight="1" thickTop="1" x14ac:dyDescent="0.3">
      <c r="B41" s="64">
        <v>32</v>
      </c>
      <c r="C41" s="163"/>
      <c r="D41" s="33" t="s">
        <v>27</v>
      </c>
      <c r="E41" s="164"/>
      <c r="F41" s="25"/>
      <c r="G41" s="25"/>
      <c r="H41" s="157" t="s">
        <v>28</v>
      </c>
      <c r="I41" s="79"/>
      <c r="J41" s="257"/>
      <c r="K41" s="297"/>
      <c r="L41" s="298"/>
      <c r="M41" s="414"/>
      <c r="N41" s="415"/>
      <c r="O41" s="360"/>
      <c r="P41" s="471"/>
      <c r="Q41" s="414"/>
      <c r="R41" s="508"/>
      <c r="S41" s="360"/>
      <c r="T41" s="471"/>
      <c r="U41" s="542"/>
      <c r="V41" s="508"/>
      <c r="W41" s="577"/>
      <c r="X41" s="135"/>
    </row>
    <row r="42" spans="2:24" ht="17.25" hidden="1" customHeight="1" x14ac:dyDescent="0.3">
      <c r="B42" s="64">
        <v>33</v>
      </c>
      <c r="C42" s="163"/>
      <c r="D42" s="31"/>
      <c r="E42" s="164"/>
      <c r="F42" s="25"/>
      <c r="G42" s="25"/>
      <c r="H42" s="157" t="s">
        <v>29</v>
      </c>
      <c r="I42" s="79"/>
      <c r="J42" s="257"/>
      <c r="K42" s="299"/>
      <c r="L42" s="300"/>
      <c r="M42" s="416"/>
      <c r="N42" s="417"/>
      <c r="O42" s="361"/>
      <c r="P42" s="472"/>
      <c r="Q42" s="416"/>
      <c r="R42" s="509"/>
      <c r="S42" s="361"/>
      <c r="T42" s="472"/>
      <c r="U42" s="543"/>
      <c r="V42" s="509"/>
      <c r="W42" s="578"/>
      <c r="X42" s="136"/>
    </row>
    <row r="43" spans="2:24" ht="17.25" hidden="1" customHeight="1" x14ac:dyDescent="0.3">
      <c r="B43" s="64">
        <v>34</v>
      </c>
      <c r="C43" s="163"/>
      <c r="D43" s="31"/>
      <c r="E43" s="164"/>
      <c r="F43" s="25"/>
      <c r="G43" s="25"/>
      <c r="H43" s="157" t="s">
        <v>30</v>
      </c>
      <c r="I43" s="79"/>
      <c r="J43" s="257"/>
      <c r="K43" s="299"/>
      <c r="L43" s="300"/>
      <c r="M43" s="416"/>
      <c r="N43" s="417"/>
      <c r="O43" s="361"/>
      <c r="P43" s="472"/>
      <c r="Q43" s="416"/>
      <c r="R43" s="509"/>
      <c r="S43" s="361"/>
      <c r="T43" s="472"/>
      <c r="U43" s="543"/>
      <c r="V43" s="509"/>
      <c r="W43" s="578"/>
      <c r="X43" s="136"/>
    </row>
    <row r="44" spans="2:24" ht="17.25" hidden="1" customHeight="1" x14ac:dyDescent="0.3">
      <c r="B44" s="64">
        <v>35</v>
      </c>
      <c r="C44" s="165"/>
      <c r="D44" s="32"/>
      <c r="E44" s="26"/>
      <c r="F44" s="27"/>
      <c r="G44" s="27"/>
      <c r="H44" s="23" t="s">
        <v>31</v>
      </c>
      <c r="I44" s="79"/>
      <c r="J44" s="257"/>
      <c r="K44" s="299"/>
      <c r="L44" s="300"/>
      <c r="M44" s="416"/>
      <c r="N44" s="417"/>
      <c r="O44" s="361"/>
      <c r="P44" s="472"/>
      <c r="Q44" s="416"/>
      <c r="R44" s="509"/>
      <c r="S44" s="361"/>
      <c r="T44" s="472"/>
      <c r="U44" s="543"/>
      <c r="V44" s="509"/>
      <c r="W44" s="578"/>
      <c r="X44" s="136"/>
    </row>
    <row r="45" spans="2:24" ht="17.25" hidden="1" customHeight="1" x14ac:dyDescent="0.3">
      <c r="B45" s="64">
        <v>36</v>
      </c>
      <c r="C45" s="165"/>
      <c r="D45" s="30" t="s">
        <v>32</v>
      </c>
      <c r="E45" s="28"/>
      <c r="F45" s="29"/>
      <c r="G45" s="29"/>
      <c r="H45" s="24" t="s">
        <v>33</v>
      </c>
      <c r="I45" s="79"/>
      <c r="J45" s="257"/>
      <c r="K45" s="299"/>
      <c r="L45" s="300"/>
      <c r="M45" s="416"/>
      <c r="N45" s="417"/>
      <c r="O45" s="361"/>
      <c r="P45" s="472"/>
      <c r="Q45" s="416"/>
      <c r="R45" s="509"/>
      <c r="S45" s="361"/>
      <c r="T45" s="472"/>
      <c r="U45" s="543"/>
      <c r="V45" s="509"/>
      <c r="W45" s="578"/>
      <c r="X45" s="136"/>
    </row>
    <row r="46" spans="2:24" ht="17.25" hidden="1" customHeight="1" x14ac:dyDescent="0.3">
      <c r="B46" s="64">
        <v>37</v>
      </c>
      <c r="C46" s="165"/>
      <c r="D46" s="31"/>
      <c r="E46" s="164"/>
      <c r="F46" s="25"/>
      <c r="G46" s="25"/>
      <c r="H46" s="157" t="s">
        <v>34</v>
      </c>
      <c r="I46" s="79"/>
      <c r="J46" s="257"/>
      <c r="K46" s="299"/>
      <c r="L46" s="300"/>
      <c r="M46" s="416"/>
      <c r="N46" s="417"/>
      <c r="O46" s="361"/>
      <c r="P46" s="472"/>
      <c r="Q46" s="416"/>
      <c r="R46" s="509"/>
      <c r="S46" s="361"/>
      <c r="T46" s="472"/>
      <c r="U46" s="543"/>
      <c r="V46" s="509"/>
      <c r="W46" s="578"/>
      <c r="X46" s="136"/>
    </row>
    <row r="47" spans="2:24" ht="17.25" hidden="1" customHeight="1" x14ac:dyDescent="0.3">
      <c r="B47" s="64">
        <v>38</v>
      </c>
      <c r="C47" s="165"/>
      <c r="D47" s="31"/>
      <c r="E47" s="164"/>
      <c r="F47" s="25"/>
      <c r="G47" s="25"/>
      <c r="H47" s="157" t="s">
        <v>35</v>
      </c>
      <c r="I47" s="79"/>
      <c r="J47" s="257"/>
      <c r="K47" s="299"/>
      <c r="L47" s="300"/>
      <c r="M47" s="416"/>
      <c r="N47" s="417"/>
      <c r="O47" s="361"/>
      <c r="P47" s="472"/>
      <c r="Q47" s="416"/>
      <c r="R47" s="509"/>
      <c r="S47" s="361"/>
      <c r="T47" s="472"/>
      <c r="U47" s="543"/>
      <c r="V47" s="509"/>
      <c r="W47" s="578"/>
      <c r="X47" s="136"/>
    </row>
    <row r="48" spans="2:24" ht="17.25" hidden="1" customHeight="1" thickBot="1" x14ac:dyDescent="0.3">
      <c r="B48" s="64">
        <v>39</v>
      </c>
      <c r="C48" s="156"/>
      <c r="D48" s="31"/>
      <c r="E48" s="164"/>
      <c r="F48" s="25"/>
      <c r="G48" s="25"/>
      <c r="H48" s="157" t="s">
        <v>36</v>
      </c>
      <c r="I48" s="79"/>
      <c r="J48" s="257"/>
      <c r="K48" s="301"/>
      <c r="L48" s="302"/>
      <c r="M48" s="418"/>
      <c r="N48" s="419"/>
      <c r="O48" s="362"/>
      <c r="P48" s="473"/>
      <c r="Q48" s="418"/>
      <c r="R48" s="510"/>
      <c r="S48" s="362"/>
      <c r="T48" s="473"/>
      <c r="U48" s="544"/>
      <c r="V48" s="510"/>
      <c r="W48" s="579"/>
      <c r="X48" s="137"/>
    </row>
    <row r="49" spans="2:24" ht="16.5" customHeight="1" thickTop="1" x14ac:dyDescent="0.25">
      <c r="B49" s="63">
        <v>40</v>
      </c>
      <c r="C49" s="200" t="s">
        <v>129</v>
      </c>
      <c r="D49" s="191" t="s">
        <v>38</v>
      </c>
      <c r="E49" s="192"/>
      <c r="F49" s="192"/>
      <c r="G49" s="193"/>
      <c r="H49" s="47" t="s">
        <v>39</v>
      </c>
      <c r="I49" s="78" t="s">
        <v>281</v>
      </c>
      <c r="J49" s="255" t="s">
        <v>137</v>
      </c>
      <c r="K49" s="287">
        <v>100</v>
      </c>
      <c r="L49" s="288">
        <f>K49*$F$6</f>
        <v>25000</v>
      </c>
      <c r="M49" s="404">
        <v>100</v>
      </c>
      <c r="N49" s="405">
        <f>M49*$F$6</f>
        <v>25000</v>
      </c>
      <c r="O49" s="355">
        <v>100</v>
      </c>
      <c r="P49" s="466">
        <f>O49*$F$6</f>
        <v>25000</v>
      </c>
      <c r="Q49" s="404">
        <v>100</v>
      </c>
      <c r="R49" s="503">
        <f>Q49*$F$6</f>
        <v>25000</v>
      </c>
      <c r="S49" s="355">
        <v>100</v>
      </c>
      <c r="T49" s="466">
        <f>S49*$F$6</f>
        <v>25000</v>
      </c>
      <c r="U49" s="537">
        <v>100</v>
      </c>
      <c r="V49" s="503">
        <f>U49*$F$6</f>
        <v>25000</v>
      </c>
      <c r="W49" s="572">
        <v>100</v>
      </c>
      <c r="X49" s="144">
        <f>W49*$F$6</f>
        <v>25000</v>
      </c>
    </row>
    <row r="50" spans="2:24" x14ac:dyDescent="0.25">
      <c r="B50" s="63">
        <v>41</v>
      </c>
      <c r="C50" s="201"/>
      <c r="D50" s="194"/>
      <c r="E50" s="195"/>
      <c r="F50" s="195"/>
      <c r="G50" s="196"/>
      <c r="H50" s="45" t="s">
        <v>40</v>
      </c>
      <c r="I50" s="76" t="s">
        <v>137</v>
      </c>
      <c r="J50" s="253" t="s">
        <v>137</v>
      </c>
      <c r="K50" s="289">
        <v>10</v>
      </c>
      <c r="L50" s="290">
        <f t="shared" ref="L50:L55" si="5">K50*$F$6</f>
        <v>2500</v>
      </c>
      <c r="M50" s="406"/>
      <c r="N50" s="407">
        <f t="shared" ref="N50" si="6">M50*$F$6</f>
        <v>0</v>
      </c>
      <c r="O50" s="356"/>
      <c r="P50" s="467">
        <f t="shared" ref="P50" si="7">O50*$F$6</f>
        <v>0</v>
      </c>
      <c r="Q50" s="406"/>
      <c r="R50" s="504">
        <f t="shared" ref="R50" si="8">Q50*$F$6</f>
        <v>0</v>
      </c>
      <c r="S50" s="356"/>
      <c r="T50" s="467">
        <f t="shared" ref="T50" si="9">S50*$F$6</f>
        <v>0</v>
      </c>
      <c r="U50" s="538"/>
      <c r="V50" s="504">
        <f t="shared" ref="V50" si="10">U50*$F$6</f>
        <v>0</v>
      </c>
      <c r="W50" s="573"/>
      <c r="X50" s="145">
        <f t="shared" ref="X50" si="11">W50*$F$6</f>
        <v>0</v>
      </c>
    </row>
    <row r="51" spans="2:24" x14ac:dyDescent="0.25">
      <c r="B51" s="63">
        <v>42</v>
      </c>
      <c r="C51" s="201"/>
      <c r="D51" s="194"/>
      <c r="E51" s="195"/>
      <c r="F51" s="195"/>
      <c r="G51" s="196"/>
      <c r="H51" s="45" t="s">
        <v>41</v>
      </c>
      <c r="I51" s="76" t="s">
        <v>137</v>
      </c>
      <c r="J51" s="253" t="s">
        <v>137</v>
      </c>
      <c r="K51" s="289"/>
      <c r="L51" s="290">
        <f t="shared" si="5"/>
        <v>0</v>
      </c>
      <c r="M51" s="406"/>
      <c r="N51" s="407">
        <f t="shared" ref="N51" si="12">M51*$F$6</f>
        <v>0</v>
      </c>
      <c r="O51" s="356"/>
      <c r="P51" s="467">
        <f t="shared" ref="P51" si="13">O51*$F$6</f>
        <v>0</v>
      </c>
      <c r="Q51" s="406"/>
      <c r="R51" s="504">
        <f t="shared" ref="R51" si="14">Q51*$F$6</f>
        <v>0</v>
      </c>
      <c r="S51" s="356"/>
      <c r="T51" s="467">
        <f t="shared" ref="T51" si="15">S51*$F$6</f>
        <v>0</v>
      </c>
      <c r="U51" s="538"/>
      <c r="V51" s="504">
        <f t="shared" ref="V51" si="16">U51*$F$6</f>
        <v>0</v>
      </c>
      <c r="W51" s="573"/>
      <c r="X51" s="145">
        <f t="shared" ref="X51" si="17">W51*$F$6</f>
        <v>0</v>
      </c>
    </row>
    <row r="52" spans="2:24" x14ac:dyDescent="0.25">
      <c r="B52" s="63">
        <v>43</v>
      </c>
      <c r="C52" s="201"/>
      <c r="D52" s="194"/>
      <c r="E52" s="195"/>
      <c r="F52" s="195"/>
      <c r="G52" s="196"/>
      <c r="H52" s="45" t="s">
        <v>283</v>
      </c>
      <c r="I52" s="76" t="s">
        <v>137</v>
      </c>
      <c r="J52" s="253" t="s">
        <v>138</v>
      </c>
      <c r="K52" s="289"/>
      <c r="L52" s="290">
        <f t="shared" si="5"/>
        <v>0</v>
      </c>
      <c r="M52" s="406"/>
      <c r="N52" s="407">
        <f t="shared" ref="N52" si="18">M52*$F$6</f>
        <v>0</v>
      </c>
      <c r="O52" s="356"/>
      <c r="P52" s="467">
        <f t="shared" ref="P52" si="19">O52*$F$6</f>
        <v>0</v>
      </c>
      <c r="Q52" s="406"/>
      <c r="R52" s="504">
        <f t="shared" ref="R52" si="20">Q52*$F$6</f>
        <v>0</v>
      </c>
      <c r="S52" s="356"/>
      <c r="T52" s="467">
        <f t="shared" ref="T52" si="21">S52*$F$6</f>
        <v>0</v>
      </c>
      <c r="U52" s="538"/>
      <c r="V52" s="504">
        <f t="shared" ref="V52" si="22">U52*$F$6</f>
        <v>0</v>
      </c>
      <c r="W52" s="573"/>
      <c r="X52" s="145">
        <f t="shared" ref="X52" si="23">W52*$F$6</f>
        <v>0</v>
      </c>
    </row>
    <row r="53" spans="2:24" x14ac:dyDescent="0.25">
      <c r="B53" s="63">
        <v>44</v>
      </c>
      <c r="C53" s="201"/>
      <c r="D53" s="194"/>
      <c r="E53" s="195"/>
      <c r="F53" s="195"/>
      <c r="G53" s="196"/>
      <c r="H53" s="45" t="s">
        <v>42</v>
      </c>
      <c r="I53" s="76" t="s">
        <v>137</v>
      </c>
      <c r="J53" s="253" t="s">
        <v>137</v>
      </c>
      <c r="K53" s="289"/>
      <c r="L53" s="290">
        <f t="shared" si="5"/>
        <v>0</v>
      </c>
      <c r="M53" s="406"/>
      <c r="N53" s="407">
        <f t="shared" ref="N53" si="24">M53*$F$6</f>
        <v>0</v>
      </c>
      <c r="O53" s="356"/>
      <c r="P53" s="467">
        <f t="shared" ref="P53" si="25">O53*$F$6</f>
        <v>0</v>
      </c>
      <c r="Q53" s="406"/>
      <c r="R53" s="504">
        <f t="shared" ref="R53" si="26">Q53*$F$6</f>
        <v>0</v>
      </c>
      <c r="S53" s="356"/>
      <c r="T53" s="467">
        <f t="shared" ref="T53" si="27">S53*$F$6</f>
        <v>0</v>
      </c>
      <c r="U53" s="538"/>
      <c r="V53" s="504">
        <f t="shared" ref="V53" si="28">U53*$F$6</f>
        <v>0</v>
      </c>
      <c r="W53" s="573"/>
      <c r="X53" s="145">
        <f t="shared" ref="X53" si="29">W53*$F$6</f>
        <v>0</v>
      </c>
    </row>
    <row r="54" spans="2:24" x14ac:dyDescent="0.25">
      <c r="B54" s="63">
        <v>45</v>
      </c>
      <c r="C54" s="201"/>
      <c r="D54" s="194"/>
      <c r="E54" s="195"/>
      <c r="F54" s="195"/>
      <c r="G54" s="196"/>
      <c r="H54" s="45" t="s">
        <v>43</v>
      </c>
      <c r="I54" s="76" t="s">
        <v>137</v>
      </c>
      <c r="J54" s="253" t="s">
        <v>137</v>
      </c>
      <c r="K54" s="289"/>
      <c r="L54" s="290">
        <f t="shared" si="5"/>
        <v>0</v>
      </c>
      <c r="M54" s="406"/>
      <c r="N54" s="407">
        <f t="shared" ref="N54" si="30">M54*$F$6</f>
        <v>0</v>
      </c>
      <c r="O54" s="356"/>
      <c r="P54" s="467">
        <f t="shared" ref="P54" si="31">O54*$F$6</f>
        <v>0</v>
      </c>
      <c r="Q54" s="406"/>
      <c r="R54" s="504">
        <f t="shared" ref="R54" si="32">Q54*$F$6</f>
        <v>0</v>
      </c>
      <c r="S54" s="356"/>
      <c r="T54" s="467">
        <f t="shared" ref="T54" si="33">S54*$F$6</f>
        <v>0</v>
      </c>
      <c r="U54" s="538"/>
      <c r="V54" s="504">
        <f t="shared" ref="V54" si="34">U54*$F$6</f>
        <v>0</v>
      </c>
      <c r="W54" s="573"/>
      <c r="X54" s="145">
        <f t="shared" ref="X54" si="35">W54*$F$6</f>
        <v>0</v>
      </c>
    </row>
    <row r="55" spans="2:24" ht="16.5" thickBot="1" x14ac:dyDescent="0.3">
      <c r="B55" s="63">
        <v>46</v>
      </c>
      <c r="C55" s="201"/>
      <c r="D55" s="194"/>
      <c r="E55" s="195"/>
      <c r="F55" s="195"/>
      <c r="G55" s="196"/>
      <c r="H55" s="46" t="s">
        <v>282</v>
      </c>
      <c r="I55" s="81" t="s">
        <v>137</v>
      </c>
      <c r="J55" s="254" t="s">
        <v>139</v>
      </c>
      <c r="K55" s="291"/>
      <c r="L55" s="292">
        <f t="shared" si="5"/>
        <v>0</v>
      </c>
      <c r="M55" s="408"/>
      <c r="N55" s="409">
        <f t="shared" ref="N55" si="36">M55*$F$6</f>
        <v>0</v>
      </c>
      <c r="O55" s="357"/>
      <c r="P55" s="468">
        <f t="shared" ref="P55" si="37">O55*$F$6</f>
        <v>0</v>
      </c>
      <c r="Q55" s="408"/>
      <c r="R55" s="505">
        <f t="shared" ref="R55" si="38">Q55*$F$6</f>
        <v>0</v>
      </c>
      <c r="S55" s="357"/>
      <c r="T55" s="468">
        <f t="shared" ref="T55" si="39">S55*$F$6</f>
        <v>0</v>
      </c>
      <c r="U55" s="539"/>
      <c r="V55" s="505">
        <f t="shared" ref="V55" si="40">U55*$F$6</f>
        <v>0</v>
      </c>
      <c r="W55" s="574"/>
      <c r="X55" s="146">
        <f t="shared" ref="X55" si="41">W55*$F$6</f>
        <v>0</v>
      </c>
    </row>
    <row r="56" spans="2:24" ht="16.5" thickBot="1" x14ac:dyDescent="0.3">
      <c r="B56" s="63">
        <v>47</v>
      </c>
      <c r="C56" s="201"/>
      <c r="D56" s="197"/>
      <c r="E56" s="198"/>
      <c r="F56" s="198"/>
      <c r="G56" s="199"/>
      <c r="H56" s="143" t="s">
        <v>172</v>
      </c>
      <c r="I56" s="159" t="s">
        <v>284</v>
      </c>
      <c r="J56" s="258"/>
      <c r="K56" s="303">
        <f>SUM(K49:K55)</f>
        <v>110</v>
      </c>
      <c r="L56" s="304">
        <f>SUM(L49:L55)</f>
        <v>27500</v>
      </c>
      <c r="M56" s="303">
        <f>SUM(M49:M55)</f>
        <v>100</v>
      </c>
      <c r="N56" s="420">
        <f t="shared" ref="N56" si="42">SUM(N49:N55)</f>
        <v>25000</v>
      </c>
      <c r="O56" s="264">
        <f t="shared" ref="M56:W56" si="43">SUM(O49:O55)</f>
        <v>100</v>
      </c>
      <c r="P56" s="343">
        <f t="shared" ref="P56" si="44">SUM(P49:P55)</f>
        <v>25000</v>
      </c>
      <c r="Q56" s="303">
        <f t="shared" si="43"/>
        <v>100</v>
      </c>
      <c r="R56" s="304">
        <f t="shared" ref="R56" si="45">SUM(R49:R55)</f>
        <v>25000</v>
      </c>
      <c r="S56" s="264">
        <f t="shared" si="43"/>
        <v>100</v>
      </c>
      <c r="T56" s="343">
        <f t="shared" ref="T56" si="46">SUM(T49:T55)</f>
        <v>25000</v>
      </c>
      <c r="U56" s="303">
        <f t="shared" si="43"/>
        <v>100</v>
      </c>
      <c r="V56" s="304">
        <f t="shared" ref="V56" si="47">SUM(V49:V55)</f>
        <v>25000</v>
      </c>
      <c r="W56" s="580">
        <f t="shared" si="43"/>
        <v>100</v>
      </c>
      <c r="X56" s="166">
        <f t="shared" ref="X56" si="48">SUM(X49:X55)</f>
        <v>25000</v>
      </c>
    </row>
    <row r="57" spans="2:24" x14ac:dyDescent="0.25">
      <c r="B57" s="63">
        <v>48</v>
      </c>
      <c r="C57" s="201"/>
      <c r="D57" s="191" t="s">
        <v>45</v>
      </c>
      <c r="E57" s="192"/>
      <c r="F57" s="192"/>
      <c r="G57" s="193"/>
      <c r="H57" s="47" t="s">
        <v>46</v>
      </c>
      <c r="I57" s="158" t="s">
        <v>137</v>
      </c>
      <c r="J57" s="255" t="s">
        <v>137</v>
      </c>
      <c r="K57" s="287">
        <v>100</v>
      </c>
      <c r="L57" s="288">
        <f t="shared" ref="L57:L60" si="49">K57*$F$6</f>
        <v>25000</v>
      </c>
      <c r="M57" s="404">
        <v>100</v>
      </c>
      <c r="N57" s="405">
        <f t="shared" ref="N57:N60" si="50">M57*$F$6</f>
        <v>25000</v>
      </c>
      <c r="O57" s="355">
        <v>100</v>
      </c>
      <c r="P57" s="466">
        <f t="shared" ref="P57:P60" si="51">O57*$F$6</f>
        <v>25000</v>
      </c>
      <c r="Q57" s="404">
        <v>100</v>
      </c>
      <c r="R57" s="503">
        <f t="shared" ref="R57:R60" si="52">Q57*$F$6</f>
        <v>25000</v>
      </c>
      <c r="S57" s="355">
        <v>100</v>
      </c>
      <c r="T57" s="466">
        <f t="shared" ref="T57:T60" si="53">S57*$F$6</f>
        <v>25000</v>
      </c>
      <c r="U57" s="537">
        <v>100</v>
      </c>
      <c r="V57" s="503">
        <f t="shared" ref="V57:V60" si="54">U57*$F$6</f>
        <v>25000</v>
      </c>
      <c r="W57" s="572">
        <v>100</v>
      </c>
      <c r="X57" s="144">
        <f t="shared" ref="X57:X60" si="55">W57*$F$6</f>
        <v>25000</v>
      </c>
    </row>
    <row r="58" spans="2:24" x14ac:dyDescent="0.25">
      <c r="B58" s="63">
        <v>49</v>
      </c>
      <c r="C58" s="201"/>
      <c r="D58" s="194"/>
      <c r="E58" s="195"/>
      <c r="F58" s="195"/>
      <c r="G58" s="196"/>
      <c r="H58" s="45" t="s">
        <v>47</v>
      </c>
      <c r="I58" s="76" t="s">
        <v>137</v>
      </c>
      <c r="J58" s="253" t="s">
        <v>137</v>
      </c>
      <c r="K58" s="289">
        <v>100</v>
      </c>
      <c r="L58" s="290">
        <f t="shared" si="49"/>
        <v>25000</v>
      </c>
      <c r="M58" s="406">
        <v>100</v>
      </c>
      <c r="N58" s="407">
        <f t="shared" si="50"/>
        <v>25000</v>
      </c>
      <c r="O58" s="356">
        <v>100</v>
      </c>
      <c r="P58" s="467">
        <f t="shared" si="51"/>
        <v>25000</v>
      </c>
      <c r="Q58" s="406">
        <v>100</v>
      </c>
      <c r="R58" s="504">
        <f t="shared" si="52"/>
        <v>25000</v>
      </c>
      <c r="S58" s="356">
        <v>100</v>
      </c>
      <c r="T58" s="467">
        <f t="shared" si="53"/>
        <v>25000</v>
      </c>
      <c r="U58" s="538">
        <v>100</v>
      </c>
      <c r="V58" s="504">
        <f t="shared" si="54"/>
        <v>25000</v>
      </c>
      <c r="W58" s="573">
        <v>100</v>
      </c>
      <c r="X58" s="145">
        <f t="shared" si="55"/>
        <v>25000</v>
      </c>
    </row>
    <row r="59" spans="2:24" x14ac:dyDescent="0.25">
      <c r="B59" s="63">
        <v>50</v>
      </c>
      <c r="C59" s="201"/>
      <c r="D59" s="194"/>
      <c r="E59" s="195"/>
      <c r="F59" s="195"/>
      <c r="G59" s="196"/>
      <c r="H59" s="45" t="s">
        <v>48</v>
      </c>
      <c r="I59" s="76" t="s">
        <v>137</v>
      </c>
      <c r="J59" s="253" t="s">
        <v>137</v>
      </c>
      <c r="K59" s="289">
        <v>100</v>
      </c>
      <c r="L59" s="290">
        <f t="shared" si="49"/>
        <v>25000</v>
      </c>
      <c r="M59" s="406">
        <v>100</v>
      </c>
      <c r="N59" s="407">
        <f t="shared" si="50"/>
        <v>25000</v>
      </c>
      <c r="O59" s="356">
        <v>100</v>
      </c>
      <c r="P59" s="467">
        <f t="shared" si="51"/>
        <v>25000</v>
      </c>
      <c r="Q59" s="406">
        <v>100</v>
      </c>
      <c r="R59" s="504">
        <f t="shared" si="52"/>
        <v>25000</v>
      </c>
      <c r="S59" s="356">
        <v>100</v>
      </c>
      <c r="T59" s="467">
        <f t="shared" si="53"/>
        <v>25000</v>
      </c>
      <c r="U59" s="538">
        <v>100</v>
      </c>
      <c r="V59" s="504">
        <f t="shared" si="54"/>
        <v>25000</v>
      </c>
      <c r="W59" s="573">
        <v>100</v>
      </c>
      <c r="X59" s="145">
        <f t="shared" si="55"/>
        <v>25000</v>
      </c>
    </row>
    <row r="60" spans="2:24" ht="16.5" thickBot="1" x14ac:dyDescent="0.3">
      <c r="B60" s="63">
        <v>51</v>
      </c>
      <c r="C60" s="201"/>
      <c r="D60" s="197"/>
      <c r="E60" s="198"/>
      <c r="F60" s="198"/>
      <c r="G60" s="199"/>
      <c r="H60" s="46" t="s">
        <v>49</v>
      </c>
      <c r="I60" s="76" t="s">
        <v>137</v>
      </c>
      <c r="J60" s="254" t="s">
        <v>139</v>
      </c>
      <c r="K60" s="291">
        <v>100</v>
      </c>
      <c r="L60" s="292">
        <f t="shared" si="49"/>
        <v>25000</v>
      </c>
      <c r="M60" s="408">
        <v>100</v>
      </c>
      <c r="N60" s="409">
        <f t="shared" si="50"/>
        <v>25000</v>
      </c>
      <c r="O60" s="357">
        <v>100</v>
      </c>
      <c r="P60" s="468">
        <f t="shared" si="51"/>
        <v>25000</v>
      </c>
      <c r="Q60" s="408">
        <v>100</v>
      </c>
      <c r="R60" s="505">
        <f t="shared" si="52"/>
        <v>25000</v>
      </c>
      <c r="S60" s="357">
        <v>100</v>
      </c>
      <c r="T60" s="468">
        <f t="shared" si="53"/>
        <v>25000</v>
      </c>
      <c r="U60" s="539">
        <v>100</v>
      </c>
      <c r="V60" s="505">
        <f t="shared" si="54"/>
        <v>25000</v>
      </c>
      <c r="W60" s="574">
        <v>100</v>
      </c>
      <c r="X60" s="146">
        <f t="shared" si="55"/>
        <v>25000</v>
      </c>
    </row>
    <row r="61" spans="2:24" ht="16.5" thickBot="1" x14ac:dyDescent="0.3">
      <c r="B61" s="63">
        <v>52</v>
      </c>
      <c r="C61" s="201"/>
      <c r="D61" s="112"/>
      <c r="E61" s="113"/>
      <c r="F61" s="113"/>
      <c r="G61" s="114"/>
      <c r="H61" s="143" t="s">
        <v>174</v>
      </c>
      <c r="I61" s="159" t="s">
        <v>284</v>
      </c>
      <c r="J61" s="259"/>
      <c r="K61" s="303">
        <f>SUM(K57:K60)</f>
        <v>400</v>
      </c>
      <c r="L61" s="304">
        <f t="shared" ref="L61:X61" si="56">SUM(L57:L60)</f>
        <v>100000</v>
      </c>
      <c r="M61" s="303">
        <f t="shared" si="56"/>
        <v>400</v>
      </c>
      <c r="N61" s="420">
        <f t="shared" si="56"/>
        <v>100000</v>
      </c>
      <c r="O61" s="264">
        <f t="shared" si="56"/>
        <v>400</v>
      </c>
      <c r="P61" s="343">
        <f t="shared" si="56"/>
        <v>100000</v>
      </c>
      <c r="Q61" s="303">
        <f t="shared" si="56"/>
        <v>400</v>
      </c>
      <c r="R61" s="304">
        <f t="shared" si="56"/>
        <v>100000</v>
      </c>
      <c r="S61" s="264">
        <f t="shared" si="56"/>
        <v>400</v>
      </c>
      <c r="T61" s="343">
        <f t="shared" si="56"/>
        <v>100000</v>
      </c>
      <c r="U61" s="303">
        <f t="shared" si="56"/>
        <v>400</v>
      </c>
      <c r="V61" s="304">
        <f t="shared" si="56"/>
        <v>100000</v>
      </c>
      <c r="W61" s="580">
        <f t="shared" si="56"/>
        <v>400</v>
      </c>
      <c r="X61" s="166">
        <f t="shared" si="56"/>
        <v>100000</v>
      </c>
    </row>
    <row r="62" spans="2:24" x14ac:dyDescent="0.25">
      <c r="B62" s="63">
        <v>52</v>
      </c>
      <c r="C62" s="201"/>
      <c r="D62" s="191" t="s">
        <v>50</v>
      </c>
      <c r="E62" s="192"/>
      <c r="F62" s="192"/>
      <c r="G62" s="193"/>
      <c r="H62" s="47" t="s">
        <v>51</v>
      </c>
      <c r="I62" s="76" t="s">
        <v>137</v>
      </c>
      <c r="J62" s="255" t="s">
        <v>137</v>
      </c>
      <c r="K62" s="287">
        <v>100</v>
      </c>
      <c r="L62" s="288">
        <f t="shared" ref="L62:L125" si="57">K62*$F$6</f>
        <v>25000</v>
      </c>
      <c r="M62" s="404">
        <v>100</v>
      </c>
      <c r="N62" s="405">
        <f t="shared" ref="N62:N125" si="58">M62*$F$6</f>
        <v>25000</v>
      </c>
      <c r="O62" s="355">
        <v>100</v>
      </c>
      <c r="P62" s="466">
        <f t="shared" ref="P62:P125" si="59">O62*$F$6</f>
        <v>25000</v>
      </c>
      <c r="Q62" s="404">
        <v>100</v>
      </c>
      <c r="R62" s="503">
        <f t="shared" ref="R62:R125" si="60">Q62*$F$6</f>
        <v>25000</v>
      </c>
      <c r="S62" s="355">
        <v>100</v>
      </c>
      <c r="T62" s="466">
        <f t="shared" ref="T62:T125" si="61">S62*$F$6</f>
        <v>25000</v>
      </c>
      <c r="U62" s="537">
        <v>100</v>
      </c>
      <c r="V62" s="503">
        <f t="shared" ref="V62:V125" si="62">U62*$F$6</f>
        <v>25000</v>
      </c>
      <c r="W62" s="572">
        <v>100</v>
      </c>
      <c r="X62" s="144">
        <f t="shared" ref="X62:X125" si="63">W62*$F$6</f>
        <v>25000</v>
      </c>
    </row>
    <row r="63" spans="2:24" x14ac:dyDescent="0.25">
      <c r="B63" s="63">
        <v>53</v>
      </c>
      <c r="C63" s="201"/>
      <c r="D63" s="194"/>
      <c r="E63" s="195"/>
      <c r="F63" s="195"/>
      <c r="G63" s="196"/>
      <c r="H63" s="80" t="s">
        <v>140</v>
      </c>
      <c r="I63" s="76" t="s">
        <v>137</v>
      </c>
      <c r="J63" s="253" t="s">
        <v>138</v>
      </c>
      <c r="K63" s="305">
        <v>100</v>
      </c>
      <c r="L63" s="306">
        <f t="shared" si="57"/>
        <v>25000</v>
      </c>
      <c r="M63" s="421">
        <v>100</v>
      </c>
      <c r="N63" s="422">
        <f t="shared" si="58"/>
        <v>25000</v>
      </c>
      <c r="O63" s="363">
        <v>100</v>
      </c>
      <c r="P63" s="474">
        <f t="shared" si="59"/>
        <v>25000</v>
      </c>
      <c r="Q63" s="423">
        <v>100</v>
      </c>
      <c r="R63" s="511">
        <f t="shared" si="60"/>
        <v>25000</v>
      </c>
      <c r="S63" s="364">
        <v>100</v>
      </c>
      <c r="T63" s="475">
        <f t="shared" si="61"/>
        <v>25000</v>
      </c>
      <c r="U63" s="545">
        <v>100</v>
      </c>
      <c r="V63" s="511">
        <f t="shared" si="62"/>
        <v>25000</v>
      </c>
      <c r="W63" s="581">
        <v>100</v>
      </c>
      <c r="X63" s="147">
        <f t="shared" si="63"/>
        <v>25000</v>
      </c>
    </row>
    <row r="64" spans="2:24" outlineLevel="1" x14ac:dyDescent="0.25">
      <c r="B64" s="63">
        <v>54</v>
      </c>
      <c r="C64" s="201"/>
      <c r="D64" s="194"/>
      <c r="E64" s="195"/>
      <c r="F64" s="195"/>
      <c r="G64" s="196"/>
      <c r="H64" s="83" t="s">
        <v>182</v>
      </c>
      <c r="I64" s="76" t="s">
        <v>137</v>
      </c>
      <c r="J64" s="253" t="s">
        <v>138</v>
      </c>
      <c r="K64" s="305">
        <v>100</v>
      </c>
      <c r="L64" s="306">
        <f t="shared" si="57"/>
        <v>25000</v>
      </c>
      <c r="M64" s="421">
        <v>100</v>
      </c>
      <c r="N64" s="422">
        <f t="shared" si="58"/>
        <v>25000</v>
      </c>
      <c r="O64" s="363">
        <v>100</v>
      </c>
      <c r="P64" s="474">
        <f t="shared" si="59"/>
        <v>25000</v>
      </c>
      <c r="Q64" s="423">
        <v>100</v>
      </c>
      <c r="R64" s="511">
        <f t="shared" si="60"/>
        <v>25000</v>
      </c>
      <c r="S64" s="364">
        <v>100</v>
      </c>
      <c r="T64" s="475">
        <f t="shared" si="61"/>
        <v>25000</v>
      </c>
      <c r="U64" s="545">
        <v>100</v>
      </c>
      <c r="V64" s="511">
        <f t="shared" si="62"/>
        <v>25000</v>
      </c>
      <c r="W64" s="581">
        <v>100</v>
      </c>
      <c r="X64" s="147">
        <f t="shared" si="63"/>
        <v>25000</v>
      </c>
    </row>
    <row r="65" spans="2:24" outlineLevel="1" x14ac:dyDescent="0.25">
      <c r="B65" s="63">
        <v>55</v>
      </c>
      <c r="C65" s="201"/>
      <c r="D65" s="194"/>
      <c r="E65" s="195"/>
      <c r="F65" s="195"/>
      <c r="G65" s="196"/>
      <c r="H65" s="83" t="s">
        <v>183</v>
      </c>
      <c r="I65" s="76" t="s">
        <v>137</v>
      </c>
      <c r="J65" s="253" t="s">
        <v>138</v>
      </c>
      <c r="K65" s="305">
        <v>100</v>
      </c>
      <c r="L65" s="306">
        <f t="shared" si="57"/>
        <v>25000</v>
      </c>
      <c r="M65" s="421">
        <v>100</v>
      </c>
      <c r="N65" s="422">
        <f t="shared" si="58"/>
        <v>25000</v>
      </c>
      <c r="O65" s="363">
        <v>100</v>
      </c>
      <c r="P65" s="474">
        <f t="shared" si="59"/>
        <v>25000</v>
      </c>
      <c r="Q65" s="423">
        <v>100</v>
      </c>
      <c r="R65" s="511">
        <f t="shared" si="60"/>
        <v>25000</v>
      </c>
      <c r="S65" s="364">
        <v>100</v>
      </c>
      <c r="T65" s="475">
        <f t="shared" si="61"/>
        <v>25000</v>
      </c>
      <c r="U65" s="545">
        <v>100</v>
      </c>
      <c r="V65" s="511">
        <f t="shared" si="62"/>
        <v>25000</v>
      </c>
      <c r="W65" s="581">
        <v>100</v>
      </c>
      <c r="X65" s="147">
        <f t="shared" si="63"/>
        <v>25000</v>
      </c>
    </row>
    <row r="66" spans="2:24" outlineLevel="1" x14ac:dyDescent="0.25">
      <c r="B66" s="63">
        <v>56</v>
      </c>
      <c r="C66" s="201"/>
      <c r="D66" s="194"/>
      <c r="E66" s="195"/>
      <c r="F66" s="195"/>
      <c r="G66" s="196"/>
      <c r="H66" s="83" t="s">
        <v>184</v>
      </c>
      <c r="I66" s="76" t="s">
        <v>137</v>
      </c>
      <c r="J66" s="253" t="s">
        <v>138</v>
      </c>
      <c r="K66" s="305">
        <v>100</v>
      </c>
      <c r="L66" s="306">
        <f t="shared" si="57"/>
        <v>25000</v>
      </c>
      <c r="M66" s="421">
        <v>100</v>
      </c>
      <c r="N66" s="422">
        <f t="shared" si="58"/>
        <v>25000</v>
      </c>
      <c r="O66" s="363">
        <v>100</v>
      </c>
      <c r="P66" s="474">
        <f t="shared" si="59"/>
        <v>25000</v>
      </c>
      <c r="Q66" s="423">
        <v>100</v>
      </c>
      <c r="R66" s="511">
        <f t="shared" si="60"/>
        <v>25000</v>
      </c>
      <c r="S66" s="364">
        <v>100</v>
      </c>
      <c r="T66" s="475">
        <f t="shared" si="61"/>
        <v>25000</v>
      </c>
      <c r="U66" s="545">
        <v>100</v>
      </c>
      <c r="V66" s="511">
        <f t="shared" si="62"/>
        <v>25000</v>
      </c>
      <c r="W66" s="581">
        <v>100</v>
      </c>
      <c r="X66" s="147">
        <f t="shared" si="63"/>
        <v>25000</v>
      </c>
    </row>
    <row r="67" spans="2:24" outlineLevel="1" x14ac:dyDescent="0.25">
      <c r="B67" s="63">
        <v>57</v>
      </c>
      <c r="C67" s="201"/>
      <c r="D67" s="194"/>
      <c r="E67" s="195"/>
      <c r="F67" s="195"/>
      <c r="G67" s="196"/>
      <c r="H67" s="83" t="s">
        <v>186</v>
      </c>
      <c r="I67" s="76" t="s">
        <v>137</v>
      </c>
      <c r="J67" s="253" t="s">
        <v>138</v>
      </c>
      <c r="K67" s="305">
        <v>100</v>
      </c>
      <c r="L67" s="306">
        <f t="shared" si="57"/>
        <v>25000</v>
      </c>
      <c r="M67" s="421">
        <v>100</v>
      </c>
      <c r="N67" s="422">
        <f t="shared" si="58"/>
        <v>25000</v>
      </c>
      <c r="O67" s="363">
        <v>100</v>
      </c>
      <c r="P67" s="474">
        <f t="shared" si="59"/>
        <v>25000</v>
      </c>
      <c r="Q67" s="423">
        <v>100</v>
      </c>
      <c r="R67" s="511">
        <f t="shared" si="60"/>
        <v>25000</v>
      </c>
      <c r="S67" s="364">
        <v>100</v>
      </c>
      <c r="T67" s="475">
        <f t="shared" si="61"/>
        <v>25000</v>
      </c>
      <c r="U67" s="545">
        <v>100</v>
      </c>
      <c r="V67" s="511">
        <f t="shared" si="62"/>
        <v>25000</v>
      </c>
      <c r="W67" s="581">
        <v>100</v>
      </c>
      <c r="X67" s="147">
        <f t="shared" si="63"/>
        <v>25000</v>
      </c>
    </row>
    <row r="68" spans="2:24" outlineLevel="1" x14ac:dyDescent="0.25">
      <c r="B68" s="63">
        <v>58</v>
      </c>
      <c r="C68" s="201"/>
      <c r="D68" s="194"/>
      <c r="E68" s="195"/>
      <c r="F68" s="195"/>
      <c r="G68" s="196"/>
      <c r="H68" s="83" t="s">
        <v>185</v>
      </c>
      <c r="I68" s="76" t="s">
        <v>137</v>
      </c>
      <c r="J68" s="253" t="s">
        <v>138</v>
      </c>
      <c r="K68" s="305">
        <v>100</v>
      </c>
      <c r="L68" s="306">
        <f t="shared" si="57"/>
        <v>25000</v>
      </c>
      <c r="M68" s="421">
        <v>100</v>
      </c>
      <c r="N68" s="422">
        <f t="shared" si="58"/>
        <v>25000</v>
      </c>
      <c r="O68" s="363">
        <v>100</v>
      </c>
      <c r="P68" s="474">
        <f t="shared" si="59"/>
        <v>25000</v>
      </c>
      <c r="Q68" s="423">
        <v>100</v>
      </c>
      <c r="R68" s="511">
        <f t="shared" si="60"/>
        <v>25000</v>
      </c>
      <c r="S68" s="364">
        <v>100</v>
      </c>
      <c r="T68" s="475">
        <f t="shared" si="61"/>
        <v>25000</v>
      </c>
      <c r="U68" s="545">
        <v>100</v>
      </c>
      <c r="V68" s="511">
        <f t="shared" si="62"/>
        <v>25000</v>
      </c>
      <c r="W68" s="581">
        <v>100</v>
      </c>
      <c r="X68" s="147">
        <f t="shared" si="63"/>
        <v>25000</v>
      </c>
    </row>
    <row r="69" spans="2:24" x14ac:dyDescent="0.25">
      <c r="B69" s="63">
        <v>59</v>
      </c>
      <c r="C69" s="201"/>
      <c r="D69" s="194"/>
      <c r="E69" s="195"/>
      <c r="F69" s="195"/>
      <c r="G69" s="196"/>
      <c r="H69" s="80" t="s">
        <v>141</v>
      </c>
      <c r="I69" s="76" t="s">
        <v>137</v>
      </c>
      <c r="J69" s="253" t="s">
        <v>138</v>
      </c>
      <c r="K69" s="305">
        <v>100</v>
      </c>
      <c r="L69" s="306">
        <f t="shared" si="57"/>
        <v>25000</v>
      </c>
      <c r="M69" s="421">
        <v>100</v>
      </c>
      <c r="N69" s="422">
        <f t="shared" si="58"/>
        <v>25000</v>
      </c>
      <c r="O69" s="363">
        <v>100</v>
      </c>
      <c r="P69" s="474">
        <f t="shared" si="59"/>
        <v>25000</v>
      </c>
      <c r="Q69" s="423">
        <v>100</v>
      </c>
      <c r="R69" s="511">
        <f t="shared" si="60"/>
        <v>25000</v>
      </c>
      <c r="S69" s="364">
        <v>100</v>
      </c>
      <c r="T69" s="475">
        <f t="shared" si="61"/>
        <v>25000</v>
      </c>
      <c r="U69" s="545">
        <v>100</v>
      </c>
      <c r="V69" s="511">
        <f t="shared" si="62"/>
        <v>25000</v>
      </c>
      <c r="W69" s="581">
        <v>100</v>
      </c>
      <c r="X69" s="147">
        <f t="shared" si="63"/>
        <v>25000</v>
      </c>
    </row>
    <row r="70" spans="2:24" outlineLevel="1" x14ac:dyDescent="0.25">
      <c r="B70" s="63">
        <v>60</v>
      </c>
      <c r="C70" s="201"/>
      <c r="D70" s="194"/>
      <c r="E70" s="195"/>
      <c r="F70" s="195"/>
      <c r="G70" s="196"/>
      <c r="H70" s="83" t="s">
        <v>187</v>
      </c>
      <c r="I70" s="76" t="s">
        <v>137</v>
      </c>
      <c r="J70" s="253" t="s">
        <v>138</v>
      </c>
      <c r="K70" s="305">
        <v>100</v>
      </c>
      <c r="L70" s="306">
        <f t="shared" si="57"/>
        <v>25000</v>
      </c>
      <c r="M70" s="421">
        <v>100</v>
      </c>
      <c r="N70" s="422">
        <f t="shared" si="58"/>
        <v>25000</v>
      </c>
      <c r="O70" s="363">
        <v>100</v>
      </c>
      <c r="P70" s="474">
        <f t="shared" si="59"/>
        <v>25000</v>
      </c>
      <c r="Q70" s="423">
        <v>100</v>
      </c>
      <c r="R70" s="511">
        <f t="shared" si="60"/>
        <v>25000</v>
      </c>
      <c r="S70" s="364">
        <v>100</v>
      </c>
      <c r="T70" s="475">
        <f t="shared" si="61"/>
        <v>25000</v>
      </c>
      <c r="U70" s="545">
        <v>100</v>
      </c>
      <c r="V70" s="511">
        <f t="shared" si="62"/>
        <v>25000</v>
      </c>
      <c r="W70" s="581">
        <v>100</v>
      </c>
      <c r="X70" s="147">
        <f t="shared" si="63"/>
        <v>25000</v>
      </c>
    </row>
    <row r="71" spans="2:24" outlineLevel="1" x14ac:dyDescent="0.25">
      <c r="B71" s="63">
        <v>61</v>
      </c>
      <c r="C71" s="201"/>
      <c r="D71" s="194"/>
      <c r="E71" s="195"/>
      <c r="F71" s="195"/>
      <c r="G71" s="196"/>
      <c r="H71" s="83" t="s">
        <v>188</v>
      </c>
      <c r="I71" s="76" t="s">
        <v>137</v>
      </c>
      <c r="J71" s="253" t="s">
        <v>138</v>
      </c>
      <c r="K71" s="305">
        <v>100</v>
      </c>
      <c r="L71" s="306">
        <f t="shared" si="57"/>
        <v>25000</v>
      </c>
      <c r="M71" s="421">
        <v>100</v>
      </c>
      <c r="N71" s="422">
        <f t="shared" si="58"/>
        <v>25000</v>
      </c>
      <c r="O71" s="363">
        <v>100</v>
      </c>
      <c r="P71" s="474">
        <f t="shared" si="59"/>
        <v>25000</v>
      </c>
      <c r="Q71" s="423">
        <v>100</v>
      </c>
      <c r="R71" s="511">
        <f t="shared" si="60"/>
        <v>25000</v>
      </c>
      <c r="S71" s="364">
        <v>100</v>
      </c>
      <c r="T71" s="475">
        <f t="shared" si="61"/>
        <v>25000</v>
      </c>
      <c r="U71" s="545">
        <v>100</v>
      </c>
      <c r="V71" s="511">
        <f t="shared" si="62"/>
        <v>25000</v>
      </c>
      <c r="W71" s="581">
        <v>100</v>
      </c>
      <c r="X71" s="147">
        <f t="shared" si="63"/>
        <v>25000</v>
      </c>
    </row>
    <row r="72" spans="2:24" outlineLevel="1" x14ac:dyDescent="0.25">
      <c r="B72" s="63">
        <v>62</v>
      </c>
      <c r="C72" s="201"/>
      <c r="D72" s="194"/>
      <c r="E72" s="195"/>
      <c r="F72" s="195"/>
      <c r="G72" s="196"/>
      <c r="H72" s="83" t="s">
        <v>189</v>
      </c>
      <c r="I72" s="76" t="s">
        <v>137</v>
      </c>
      <c r="J72" s="253" t="s">
        <v>138</v>
      </c>
      <c r="K72" s="305">
        <v>100</v>
      </c>
      <c r="L72" s="306">
        <f t="shared" si="57"/>
        <v>25000</v>
      </c>
      <c r="M72" s="421">
        <v>100</v>
      </c>
      <c r="N72" s="422">
        <f t="shared" si="58"/>
        <v>25000</v>
      </c>
      <c r="O72" s="363">
        <v>100</v>
      </c>
      <c r="P72" s="474">
        <f t="shared" si="59"/>
        <v>25000</v>
      </c>
      <c r="Q72" s="423">
        <v>100</v>
      </c>
      <c r="R72" s="511">
        <f t="shared" si="60"/>
        <v>25000</v>
      </c>
      <c r="S72" s="364">
        <v>100</v>
      </c>
      <c r="T72" s="475">
        <f t="shared" si="61"/>
        <v>25000</v>
      </c>
      <c r="U72" s="545">
        <v>100</v>
      </c>
      <c r="V72" s="511">
        <f t="shared" si="62"/>
        <v>25000</v>
      </c>
      <c r="W72" s="581">
        <v>100</v>
      </c>
      <c r="X72" s="147">
        <f t="shared" si="63"/>
        <v>25000</v>
      </c>
    </row>
    <row r="73" spans="2:24" outlineLevel="1" x14ac:dyDescent="0.25">
      <c r="B73" s="63">
        <v>63</v>
      </c>
      <c r="C73" s="201"/>
      <c r="D73" s="194"/>
      <c r="E73" s="195"/>
      <c r="F73" s="195"/>
      <c r="G73" s="196"/>
      <c r="H73" s="83" t="s">
        <v>190</v>
      </c>
      <c r="I73" s="76" t="s">
        <v>137</v>
      </c>
      <c r="J73" s="253" t="s">
        <v>138</v>
      </c>
      <c r="K73" s="305">
        <v>100</v>
      </c>
      <c r="L73" s="306">
        <f t="shared" si="57"/>
        <v>25000</v>
      </c>
      <c r="M73" s="421">
        <v>100</v>
      </c>
      <c r="N73" s="422">
        <f t="shared" si="58"/>
        <v>25000</v>
      </c>
      <c r="O73" s="363">
        <v>100</v>
      </c>
      <c r="P73" s="474">
        <f t="shared" si="59"/>
        <v>25000</v>
      </c>
      <c r="Q73" s="423">
        <v>100</v>
      </c>
      <c r="R73" s="511">
        <f t="shared" si="60"/>
        <v>25000</v>
      </c>
      <c r="S73" s="364">
        <v>100</v>
      </c>
      <c r="T73" s="475">
        <f t="shared" si="61"/>
        <v>25000</v>
      </c>
      <c r="U73" s="545">
        <v>100</v>
      </c>
      <c r="V73" s="511">
        <f t="shared" si="62"/>
        <v>25000</v>
      </c>
      <c r="W73" s="581">
        <v>100</v>
      </c>
      <c r="X73" s="147">
        <f t="shared" si="63"/>
        <v>25000</v>
      </c>
    </row>
    <row r="74" spans="2:24" outlineLevel="1" x14ac:dyDescent="0.25">
      <c r="B74" s="63">
        <v>64</v>
      </c>
      <c r="C74" s="201"/>
      <c r="D74" s="194"/>
      <c r="E74" s="195"/>
      <c r="F74" s="195"/>
      <c r="G74" s="196"/>
      <c r="H74" s="83" t="s">
        <v>191</v>
      </c>
      <c r="I74" s="76" t="s">
        <v>137</v>
      </c>
      <c r="J74" s="253" t="s">
        <v>138</v>
      </c>
      <c r="K74" s="305">
        <v>100</v>
      </c>
      <c r="L74" s="306">
        <f t="shared" si="57"/>
        <v>25000</v>
      </c>
      <c r="M74" s="421">
        <v>100</v>
      </c>
      <c r="N74" s="422">
        <f t="shared" si="58"/>
        <v>25000</v>
      </c>
      <c r="O74" s="363">
        <v>100</v>
      </c>
      <c r="P74" s="474">
        <f t="shared" si="59"/>
        <v>25000</v>
      </c>
      <c r="Q74" s="423">
        <v>100</v>
      </c>
      <c r="R74" s="511">
        <f t="shared" si="60"/>
        <v>25000</v>
      </c>
      <c r="S74" s="364">
        <v>100</v>
      </c>
      <c r="T74" s="475">
        <f t="shared" si="61"/>
        <v>25000</v>
      </c>
      <c r="U74" s="545">
        <v>100</v>
      </c>
      <c r="V74" s="511">
        <f t="shared" si="62"/>
        <v>25000</v>
      </c>
      <c r="W74" s="581">
        <v>100</v>
      </c>
      <c r="X74" s="147">
        <f t="shared" si="63"/>
        <v>25000</v>
      </c>
    </row>
    <row r="75" spans="2:24" outlineLevel="1" x14ac:dyDescent="0.25">
      <c r="B75" s="63">
        <v>65</v>
      </c>
      <c r="C75" s="201"/>
      <c r="D75" s="194"/>
      <c r="E75" s="195"/>
      <c r="F75" s="195"/>
      <c r="G75" s="196"/>
      <c r="H75" s="83" t="s">
        <v>192</v>
      </c>
      <c r="I75" s="76" t="s">
        <v>137</v>
      </c>
      <c r="J75" s="253" t="s">
        <v>138</v>
      </c>
      <c r="K75" s="305">
        <v>100</v>
      </c>
      <c r="L75" s="306">
        <f t="shared" si="57"/>
        <v>25000</v>
      </c>
      <c r="M75" s="421">
        <v>100</v>
      </c>
      <c r="N75" s="422">
        <f t="shared" si="58"/>
        <v>25000</v>
      </c>
      <c r="O75" s="363">
        <v>100</v>
      </c>
      <c r="P75" s="474">
        <f t="shared" si="59"/>
        <v>25000</v>
      </c>
      <c r="Q75" s="423">
        <v>100</v>
      </c>
      <c r="R75" s="511">
        <f t="shared" si="60"/>
        <v>25000</v>
      </c>
      <c r="S75" s="364">
        <v>100</v>
      </c>
      <c r="T75" s="475">
        <f t="shared" si="61"/>
        <v>25000</v>
      </c>
      <c r="U75" s="545">
        <v>100</v>
      </c>
      <c r="V75" s="511">
        <f t="shared" si="62"/>
        <v>25000</v>
      </c>
      <c r="W75" s="581">
        <v>100</v>
      </c>
      <c r="X75" s="147">
        <f t="shared" si="63"/>
        <v>25000</v>
      </c>
    </row>
    <row r="76" spans="2:24" outlineLevel="1" x14ac:dyDescent="0.25">
      <c r="B76" s="63">
        <v>66</v>
      </c>
      <c r="C76" s="201"/>
      <c r="D76" s="194"/>
      <c r="E76" s="195"/>
      <c r="F76" s="195"/>
      <c r="G76" s="196"/>
      <c r="H76" s="83" t="s">
        <v>193</v>
      </c>
      <c r="I76" s="76" t="s">
        <v>137</v>
      </c>
      <c r="J76" s="253" t="s">
        <v>138</v>
      </c>
      <c r="K76" s="305">
        <v>100</v>
      </c>
      <c r="L76" s="306">
        <f t="shared" si="57"/>
        <v>25000</v>
      </c>
      <c r="M76" s="421">
        <v>100</v>
      </c>
      <c r="N76" s="422">
        <f t="shared" si="58"/>
        <v>25000</v>
      </c>
      <c r="O76" s="363">
        <v>100</v>
      </c>
      <c r="P76" s="474">
        <f t="shared" si="59"/>
        <v>25000</v>
      </c>
      <c r="Q76" s="423">
        <v>100</v>
      </c>
      <c r="R76" s="511">
        <f t="shared" si="60"/>
        <v>25000</v>
      </c>
      <c r="S76" s="364">
        <v>100</v>
      </c>
      <c r="T76" s="475">
        <f t="shared" si="61"/>
        <v>25000</v>
      </c>
      <c r="U76" s="545">
        <v>100</v>
      </c>
      <c r="V76" s="511">
        <f t="shared" si="62"/>
        <v>25000</v>
      </c>
      <c r="W76" s="581">
        <v>100</v>
      </c>
      <c r="X76" s="147">
        <f t="shared" si="63"/>
        <v>25000</v>
      </c>
    </row>
    <row r="77" spans="2:24" outlineLevel="1" x14ac:dyDescent="0.25">
      <c r="B77" s="63">
        <v>67</v>
      </c>
      <c r="C77" s="201"/>
      <c r="D77" s="194"/>
      <c r="E77" s="195"/>
      <c r="F77" s="195"/>
      <c r="G77" s="196"/>
      <c r="H77" s="83" t="s">
        <v>194</v>
      </c>
      <c r="I77" s="76" t="s">
        <v>137</v>
      </c>
      <c r="J77" s="253" t="s">
        <v>138</v>
      </c>
      <c r="K77" s="305">
        <v>100</v>
      </c>
      <c r="L77" s="306">
        <f t="shared" si="57"/>
        <v>25000</v>
      </c>
      <c r="M77" s="421">
        <v>100</v>
      </c>
      <c r="N77" s="422">
        <f t="shared" si="58"/>
        <v>25000</v>
      </c>
      <c r="O77" s="363">
        <v>100</v>
      </c>
      <c r="P77" s="474">
        <f t="shared" si="59"/>
        <v>25000</v>
      </c>
      <c r="Q77" s="423">
        <v>100</v>
      </c>
      <c r="R77" s="511">
        <f t="shared" si="60"/>
        <v>25000</v>
      </c>
      <c r="S77" s="364">
        <v>100</v>
      </c>
      <c r="T77" s="475">
        <f t="shared" si="61"/>
        <v>25000</v>
      </c>
      <c r="U77" s="545">
        <v>100</v>
      </c>
      <c r="V77" s="511">
        <f t="shared" si="62"/>
        <v>25000</v>
      </c>
      <c r="W77" s="581">
        <v>100</v>
      </c>
      <c r="X77" s="147">
        <f t="shared" si="63"/>
        <v>25000</v>
      </c>
    </row>
    <row r="78" spans="2:24" outlineLevel="1" x14ac:dyDescent="0.25">
      <c r="B78" s="63">
        <v>68</v>
      </c>
      <c r="C78" s="201"/>
      <c r="D78" s="194"/>
      <c r="E78" s="195"/>
      <c r="F78" s="195"/>
      <c r="G78" s="196"/>
      <c r="H78" s="83" t="s">
        <v>195</v>
      </c>
      <c r="I78" s="76" t="s">
        <v>137</v>
      </c>
      <c r="J78" s="253" t="s">
        <v>138</v>
      </c>
      <c r="K78" s="305">
        <v>100</v>
      </c>
      <c r="L78" s="306">
        <f t="shared" si="57"/>
        <v>25000</v>
      </c>
      <c r="M78" s="421">
        <v>100</v>
      </c>
      <c r="N78" s="422">
        <f t="shared" si="58"/>
        <v>25000</v>
      </c>
      <c r="O78" s="363">
        <v>100</v>
      </c>
      <c r="P78" s="474">
        <f t="shared" si="59"/>
        <v>25000</v>
      </c>
      <c r="Q78" s="423">
        <v>100</v>
      </c>
      <c r="R78" s="511">
        <f t="shared" si="60"/>
        <v>25000</v>
      </c>
      <c r="S78" s="364">
        <v>100</v>
      </c>
      <c r="T78" s="475">
        <f t="shared" si="61"/>
        <v>25000</v>
      </c>
      <c r="U78" s="545">
        <v>100</v>
      </c>
      <c r="V78" s="511">
        <f t="shared" si="62"/>
        <v>25000</v>
      </c>
      <c r="W78" s="581">
        <v>100</v>
      </c>
      <c r="X78" s="147">
        <f t="shared" si="63"/>
        <v>25000</v>
      </c>
    </row>
    <row r="79" spans="2:24" outlineLevel="1" x14ac:dyDescent="0.25">
      <c r="B79" s="63">
        <v>69</v>
      </c>
      <c r="C79" s="201"/>
      <c r="D79" s="194"/>
      <c r="E79" s="195"/>
      <c r="F79" s="195"/>
      <c r="G79" s="196"/>
      <c r="H79" s="83" t="s">
        <v>196</v>
      </c>
      <c r="I79" s="76" t="s">
        <v>137</v>
      </c>
      <c r="J79" s="253" t="s">
        <v>138</v>
      </c>
      <c r="K79" s="305">
        <v>100</v>
      </c>
      <c r="L79" s="306">
        <f t="shared" si="57"/>
        <v>25000</v>
      </c>
      <c r="M79" s="421">
        <v>100</v>
      </c>
      <c r="N79" s="422">
        <f t="shared" si="58"/>
        <v>25000</v>
      </c>
      <c r="O79" s="363">
        <v>100</v>
      </c>
      <c r="P79" s="474">
        <f t="shared" si="59"/>
        <v>25000</v>
      </c>
      <c r="Q79" s="423">
        <v>100</v>
      </c>
      <c r="R79" s="511">
        <f t="shared" si="60"/>
        <v>25000</v>
      </c>
      <c r="S79" s="364">
        <v>100</v>
      </c>
      <c r="T79" s="475">
        <f t="shared" si="61"/>
        <v>25000</v>
      </c>
      <c r="U79" s="545">
        <v>100</v>
      </c>
      <c r="V79" s="511">
        <f t="shared" si="62"/>
        <v>25000</v>
      </c>
      <c r="W79" s="581">
        <v>100</v>
      </c>
      <c r="X79" s="147">
        <f t="shared" si="63"/>
        <v>25000</v>
      </c>
    </row>
    <row r="80" spans="2:24" outlineLevel="1" x14ac:dyDescent="0.25">
      <c r="B80" s="63">
        <v>70</v>
      </c>
      <c r="C80" s="201"/>
      <c r="D80" s="194"/>
      <c r="E80" s="195"/>
      <c r="F80" s="195"/>
      <c r="G80" s="196"/>
      <c r="H80" s="83" t="s">
        <v>197</v>
      </c>
      <c r="I80" s="76" t="s">
        <v>137</v>
      </c>
      <c r="J80" s="253" t="s">
        <v>138</v>
      </c>
      <c r="K80" s="305">
        <v>100</v>
      </c>
      <c r="L80" s="306">
        <f t="shared" si="57"/>
        <v>25000</v>
      </c>
      <c r="M80" s="421">
        <v>100</v>
      </c>
      <c r="N80" s="422">
        <f t="shared" si="58"/>
        <v>25000</v>
      </c>
      <c r="O80" s="363">
        <v>100</v>
      </c>
      <c r="P80" s="474">
        <f t="shared" si="59"/>
        <v>25000</v>
      </c>
      <c r="Q80" s="423">
        <v>100</v>
      </c>
      <c r="R80" s="511">
        <f t="shared" si="60"/>
        <v>25000</v>
      </c>
      <c r="S80" s="364">
        <v>100</v>
      </c>
      <c r="T80" s="475">
        <f t="shared" si="61"/>
        <v>25000</v>
      </c>
      <c r="U80" s="545">
        <v>100</v>
      </c>
      <c r="V80" s="511">
        <f t="shared" si="62"/>
        <v>25000</v>
      </c>
      <c r="W80" s="581">
        <v>100</v>
      </c>
      <c r="X80" s="147">
        <f t="shared" si="63"/>
        <v>25000</v>
      </c>
    </row>
    <row r="81" spans="2:24" outlineLevel="1" x14ac:dyDescent="0.25">
      <c r="B81" s="63">
        <v>71</v>
      </c>
      <c r="C81" s="201"/>
      <c r="D81" s="194"/>
      <c r="E81" s="195"/>
      <c r="F81" s="195"/>
      <c r="G81" s="196"/>
      <c r="H81" s="83" t="s">
        <v>198</v>
      </c>
      <c r="I81" s="76" t="s">
        <v>137</v>
      </c>
      <c r="J81" s="253" t="s">
        <v>138</v>
      </c>
      <c r="K81" s="305">
        <v>100</v>
      </c>
      <c r="L81" s="306">
        <f t="shared" si="57"/>
        <v>25000</v>
      </c>
      <c r="M81" s="421">
        <v>100</v>
      </c>
      <c r="N81" s="422">
        <f t="shared" si="58"/>
        <v>25000</v>
      </c>
      <c r="O81" s="363">
        <v>100</v>
      </c>
      <c r="P81" s="474">
        <f t="shared" si="59"/>
        <v>25000</v>
      </c>
      <c r="Q81" s="423">
        <v>100</v>
      </c>
      <c r="R81" s="511">
        <f t="shared" si="60"/>
        <v>25000</v>
      </c>
      <c r="S81" s="364">
        <v>100</v>
      </c>
      <c r="T81" s="475">
        <f t="shared" si="61"/>
        <v>25000</v>
      </c>
      <c r="U81" s="545">
        <v>100</v>
      </c>
      <c r="V81" s="511">
        <f t="shared" si="62"/>
        <v>25000</v>
      </c>
      <c r="W81" s="581">
        <v>100</v>
      </c>
      <c r="X81" s="147">
        <f t="shared" si="63"/>
        <v>25000</v>
      </c>
    </row>
    <row r="82" spans="2:24" outlineLevel="1" x14ac:dyDescent="0.25">
      <c r="B82" s="63">
        <v>72</v>
      </c>
      <c r="C82" s="201"/>
      <c r="D82" s="194"/>
      <c r="E82" s="195"/>
      <c r="F82" s="195"/>
      <c r="G82" s="196"/>
      <c r="H82" s="83" t="s">
        <v>199</v>
      </c>
      <c r="I82" s="76" t="s">
        <v>137</v>
      </c>
      <c r="J82" s="253" t="s">
        <v>138</v>
      </c>
      <c r="K82" s="305">
        <v>100</v>
      </c>
      <c r="L82" s="306">
        <f t="shared" si="57"/>
        <v>25000</v>
      </c>
      <c r="M82" s="421">
        <v>100</v>
      </c>
      <c r="N82" s="422">
        <f t="shared" si="58"/>
        <v>25000</v>
      </c>
      <c r="O82" s="363">
        <v>100</v>
      </c>
      <c r="P82" s="474">
        <f t="shared" si="59"/>
        <v>25000</v>
      </c>
      <c r="Q82" s="423">
        <v>100</v>
      </c>
      <c r="R82" s="511">
        <f t="shared" si="60"/>
        <v>25000</v>
      </c>
      <c r="S82" s="364">
        <v>100</v>
      </c>
      <c r="T82" s="475">
        <f t="shared" si="61"/>
        <v>25000</v>
      </c>
      <c r="U82" s="545">
        <v>100</v>
      </c>
      <c r="V82" s="511">
        <f t="shared" si="62"/>
        <v>25000</v>
      </c>
      <c r="W82" s="581">
        <v>100</v>
      </c>
      <c r="X82" s="147">
        <f t="shared" si="63"/>
        <v>25000</v>
      </c>
    </row>
    <row r="83" spans="2:24" outlineLevel="1" x14ac:dyDescent="0.25">
      <c r="B83" s="63">
        <v>73</v>
      </c>
      <c r="C83" s="201"/>
      <c r="D83" s="194"/>
      <c r="E83" s="195"/>
      <c r="F83" s="195"/>
      <c r="G83" s="196"/>
      <c r="H83" s="83" t="s">
        <v>200</v>
      </c>
      <c r="I83" s="76" t="s">
        <v>137</v>
      </c>
      <c r="J83" s="253" t="s">
        <v>138</v>
      </c>
      <c r="K83" s="305">
        <v>100</v>
      </c>
      <c r="L83" s="306">
        <f t="shared" si="57"/>
        <v>25000</v>
      </c>
      <c r="M83" s="421">
        <v>100</v>
      </c>
      <c r="N83" s="422">
        <f t="shared" si="58"/>
        <v>25000</v>
      </c>
      <c r="O83" s="363">
        <v>100</v>
      </c>
      <c r="P83" s="474">
        <f t="shared" si="59"/>
        <v>25000</v>
      </c>
      <c r="Q83" s="423">
        <v>100</v>
      </c>
      <c r="R83" s="511">
        <f t="shared" si="60"/>
        <v>25000</v>
      </c>
      <c r="S83" s="364">
        <v>100</v>
      </c>
      <c r="T83" s="475">
        <f t="shared" si="61"/>
        <v>25000</v>
      </c>
      <c r="U83" s="545">
        <v>100</v>
      </c>
      <c r="V83" s="511">
        <f t="shared" si="62"/>
        <v>25000</v>
      </c>
      <c r="W83" s="581">
        <v>100</v>
      </c>
      <c r="X83" s="147">
        <f t="shared" si="63"/>
        <v>25000</v>
      </c>
    </row>
    <row r="84" spans="2:24" outlineLevel="1" x14ac:dyDescent="0.25">
      <c r="B84" s="63">
        <v>74</v>
      </c>
      <c r="C84" s="201"/>
      <c r="D84" s="194"/>
      <c r="E84" s="195"/>
      <c r="F84" s="195"/>
      <c r="G84" s="196"/>
      <c r="H84" s="83" t="s">
        <v>201</v>
      </c>
      <c r="I84" s="76" t="s">
        <v>137</v>
      </c>
      <c r="J84" s="253" t="s">
        <v>138</v>
      </c>
      <c r="K84" s="305">
        <v>100</v>
      </c>
      <c r="L84" s="306">
        <f t="shared" si="57"/>
        <v>25000</v>
      </c>
      <c r="M84" s="421">
        <v>100</v>
      </c>
      <c r="N84" s="422">
        <f t="shared" si="58"/>
        <v>25000</v>
      </c>
      <c r="O84" s="363">
        <v>100</v>
      </c>
      <c r="P84" s="474">
        <f t="shared" si="59"/>
        <v>25000</v>
      </c>
      <c r="Q84" s="423">
        <v>100</v>
      </c>
      <c r="R84" s="511">
        <f t="shared" si="60"/>
        <v>25000</v>
      </c>
      <c r="S84" s="364">
        <v>100</v>
      </c>
      <c r="T84" s="475">
        <f t="shared" si="61"/>
        <v>25000</v>
      </c>
      <c r="U84" s="545">
        <v>100</v>
      </c>
      <c r="V84" s="511">
        <f t="shared" si="62"/>
        <v>25000</v>
      </c>
      <c r="W84" s="581">
        <v>100</v>
      </c>
      <c r="X84" s="147">
        <f t="shared" si="63"/>
        <v>25000</v>
      </c>
    </row>
    <row r="85" spans="2:24" outlineLevel="1" x14ac:dyDescent="0.25">
      <c r="B85" s="63">
        <v>75</v>
      </c>
      <c r="C85" s="201"/>
      <c r="D85" s="194"/>
      <c r="E85" s="195"/>
      <c r="F85" s="195"/>
      <c r="G85" s="196"/>
      <c r="H85" s="83" t="s">
        <v>202</v>
      </c>
      <c r="I85" s="76" t="s">
        <v>137</v>
      </c>
      <c r="J85" s="253" t="s">
        <v>138</v>
      </c>
      <c r="K85" s="305">
        <v>100</v>
      </c>
      <c r="L85" s="306">
        <f t="shared" si="57"/>
        <v>25000</v>
      </c>
      <c r="M85" s="421">
        <v>100</v>
      </c>
      <c r="N85" s="422">
        <f t="shared" si="58"/>
        <v>25000</v>
      </c>
      <c r="O85" s="363">
        <v>100</v>
      </c>
      <c r="P85" s="474">
        <f t="shared" si="59"/>
        <v>25000</v>
      </c>
      <c r="Q85" s="423">
        <v>100</v>
      </c>
      <c r="R85" s="511">
        <f t="shared" si="60"/>
        <v>25000</v>
      </c>
      <c r="S85" s="364">
        <v>100</v>
      </c>
      <c r="T85" s="475">
        <f t="shared" si="61"/>
        <v>25000</v>
      </c>
      <c r="U85" s="545">
        <v>100</v>
      </c>
      <c r="V85" s="511">
        <f t="shared" si="62"/>
        <v>25000</v>
      </c>
      <c r="W85" s="581">
        <v>100</v>
      </c>
      <c r="X85" s="147">
        <f t="shared" si="63"/>
        <v>25000</v>
      </c>
    </row>
    <row r="86" spans="2:24" outlineLevel="1" x14ac:dyDescent="0.25">
      <c r="B86" s="63">
        <v>76</v>
      </c>
      <c r="C86" s="201"/>
      <c r="D86" s="194"/>
      <c r="E86" s="195"/>
      <c r="F86" s="195"/>
      <c r="G86" s="196"/>
      <c r="H86" s="83" t="s">
        <v>203</v>
      </c>
      <c r="I86" s="76" t="s">
        <v>137</v>
      </c>
      <c r="J86" s="253" t="s">
        <v>138</v>
      </c>
      <c r="K86" s="305">
        <v>100</v>
      </c>
      <c r="L86" s="306">
        <f t="shared" si="57"/>
        <v>25000</v>
      </c>
      <c r="M86" s="421">
        <v>100</v>
      </c>
      <c r="N86" s="422">
        <f t="shared" si="58"/>
        <v>25000</v>
      </c>
      <c r="O86" s="363">
        <v>100</v>
      </c>
      <c r="P86" s="474">
        <f t="shared" si="59"/>
        <v>25000</v>
      </c>
      <c r="Q86" s="423">
        <v>100</v>
      </c>
      <c r="R86" s="511">
        <f t="shared" si="60"/>
        <v>25000</v>
      </c>
      <c r="S86" s="364">
        <v>100</v>
      </c>
      <c r="T86" s="475">
        <f t="shared" si="61"/>
        <v>25000</v>
      </c>
      <c r="U86" s="545">
        <v>100</v>
      </c>
      <c r="V86" s="511">
        <f t="shared" si="62"/>
        <v>25000</v>
      </c>
      <c r="W86" s="581">
        <v>100</v>
      </c>
      <c r="X86" s="147">
        <f t="shared" si="63"/>
        <v>25000</v>
      </c>
    </row>
    <row r="87" spans="2:24" outlineLevel="1" x14ac:dyDescent="0.25">
      <c r="B87" s="63">
        <v>77</v>
      </c>
      <c r="C87" s="201"/>
      <c r="D87" s="194"/>
      <c r="E87" s="195"/>
      <c r="F87" s="195"/>
      <c r="G87" s="196"/>
      <c r="H87" s="83" t="s">
        <v>204</v>
      </c>
      <c r="I87" s="76" t="s">
        <v>137</v>
      </c>
      <c r="J87" s="253" t="s">
        <v>138</v>
      </c>
      <c r="K87" s="305">
        <v>100</v>
      </c>
      <c r="L87" s="306">
        <f t="shared" si="57"/>
        <v>25000</v>
      </c>
      <c r="M87" s="421">
        <v>100</v>
      </c>
      <c r="N87" s="422">
        <f t="shared" si="58"/>
        <v>25000</v>
      </c>
      <c r="O87" s="363">
        <v>100</v>
      </c>
      <c r="P87" s="474">
        <f t="shared" si="59"/>
        <v>25000</v>
      </c>
      <c r="Q87" s="423">
        <v>100</v>
      </c>
      <c r="R87" s="511">
        <f t="shared" si="60"/>
        <v>25000</v>
      </c>
      <c r="S87" s="364">
        <v>100</v>
      </c>
      <c r="T87" s="475">
        <f t="shared" si="61"/>
        <v>25000</v>
      </c>
      <c r="U87" s="545">
        <v>100</v>
      </c>
      <c r="V87" s="511">
        <f t="shared" si="62"/>
        <v>25000</v>
      </c>
      <c r="W87" s="581">
        <v>100</v>
      </c>
      <c r="X87" s="147">
        <f t="shared" si="63"/>
        <v>25000</v>
      </c>
    </row>
    <row r="88" spans="2:24" outlineLevel="1" x14ac:dyDescent="0.25">
      <c r="B88" s="63">
        <v>78</v>
      </c>
      <c r="C88" s="201"/>
      <c r="D88" s="194"/>
      <c r="E88" s="195"/>
      <c r="F88" s="195"/>
      <c r="G88" s="196"/>
      <c r="H88" s="83" t="s">
        <v>205</v>
      </c>
      <c r="I88" s="76" t="s">
        <v>137</v>
      </c>
      <c r="J88" s="253" t="s">
        <v>138</v>
      </c>
      <c r="K88" s="305">
        <v>100</v>
      </c>
      <c r="L88" s="306">
        <f t="shared" si="57"/>
        <v>25000</v>
      </c>
      <c r="M88" s="421">
        <v>100</v>
      </c>
      <c r="N88" s="422">
        <f t="shared" si="58"/>
        <v>25000</v>
      </c>
      <c r="O88" s="363">
        <v>100</v>
      </c>
      <c r="P88" s="474">
        <f t="shared" si="59"/>
        <v>25000</v>
      </c>
      <c r="Q88" s="423">
        <v>100</v>
      </c>
      <c r="R88" s="511">
        <f t="shared" si="60"/>
        <v>25000</v>
      </c>
      <c r="S88" s="364">
        <v>100</v>
      </c>
      <c r="T88" s="475">
        <f t="shared" si="61"/>
        <v>25000</v>
      </c>
      <c r="U88" s="545">
        <v>100</v>
      </c>
      <c r="V88" s="511">
        <f t="shared" si="62"/>
        <v>25000</v>
      </c>
      <c r="W88" s="581">
        <v>100</v>
      </c>
      <c r="X88" s="147">
        <f t="shared" si="63"/>
        <v>25000</v>
      </c>
    </row>
    <row r="89" spans="2:24" outlineLevel="1" x14ac:dyDescent="0.25">
      <c r="B89" s="63">
        <v>79</v>
      </c>
      <c r="C89" s="201"/>
      <c r="D89" s="194"/>
      <c r="E89" s="195"/>
      <c r="F89" s="195"/>
      <c r="G89" s="196"/>
      <c r="H89" s="83" t="s">
        <v>206</v>
      </c>
      <c r="I89" s="76" t="s">
        <v>137</v>
      </c>
      <c r="J89" s="253" t="s">
        <v>138</v>
      </c>
      <c r="K89" s="305">
        <v>100</v>
      </c>
      <c r="L89" s="306">
        <f t="shared" si="57"/>
        <v>25000</v>
      </c>
      <c r="M89" s="421">
        <v>100</v>
      </c>
      <c r="N89" s="422">
        <f t="shared" si="58"/>
        <v>25000</v>
      </c>
      <c r="O89" s="363">
        <v>100</v>
      </c>
      <c r="P89" s="474">
        <f t="shared" si="59"/>
        <v>25000</v>
      </c>
      <c r="Q89" s="423">
        <v>100</v>
      </c>
      <c r="R89" s="511">
        <f t="shared" si="60"/>
        <v>25000</v>
      </c>
      <c r="S89" s="364">
        <v>100</v>
      </c>
      <c r="T89" s="475">
        <f t="shared" si="61"/>
        <v>25000</v>
      </c>
      <c r="U89" s="545">
        <v>100</v>
      </c>
      <c r="V89" s="511">
        <f t="shared" si="62"/>
        <v>25000</v>
      </c>
      <c r="W89" s="581">
        <v>100</v>
      </c>
      <c r="X89" s="147">
        <f t="shared" si="63"/>
        <v>25000</v>
      </c>
    </row>
    <row r="90" spans="2:24" outlineLevel="1" x14ac:dyDescent="0.25">
      <c r="B90" s="63">
        <v>80</v>
      </c>
      <c r="C90" s="201"/>
      <c r="D90" s="194"/>
      <c r="E90" s="195"/>
      <c r="F90" s="195"/>
      <c r="G90" s="196"/>
      <c r="H90" s="83" t="s">
        <v>207</v>
      </c>
      <c r="I90" s="76" t="s">
        <v>137</v>
      </c>
      <c r="J90" s="253" t="s">
        <v>138</v>
      </c>
      <c r="K90" s="305">
        <v>100</v>
      </c>
      <c r="L90" s="306">
        <f t="shared" si="57"/>
        <v>25000</v>
      </c>
      <c r="M90" s="421">
        <v>100</v>
      </c>
      <c r="N90" s="422">
        <f t="shared" si="58"/>
        <v>25000</v>
      </c>
      <c r="O90" s="363">
        <v>100</v>
      </c>
      <c r="P90" s="474">
        <f t="shared" si="59"/>
        <v>25000</v>
      </c>
      <c r="Q90" s="423">
        <v>100</v>
      </c>
      <c r="R90" s="511">
        <f t="shared" si="60"/>
        <v>25000</v>
      </c>
      <c r="S90" s="364">
        <v>100</v>
      </c>
      <c r="T90" s="475">
        <f t="shared" si="61"/>
        <v>25000</v>
      </c>
      <c r="U90" s="545">
        <v>100</v>
      </c>
      <c r="V90" s="511">
        <f t="shared" si="62"/>
        <v>25000</v>
      </c>
      <c r="W90" s="581">
        <v>100</v>
      </c>
      <c r="X90" s="147">
        <f t="shared" si="63"/>
        <v>25000</v>
      </c>
    </row>
    <row r="91" spans="2:24" outlineLevel="1" x14ac:dyDescent="0.25">
      <c r="B91" s="63">
        <v>81</v>
      </c>
      <c r="C91" s="201"/>
      <c r="D91" s="194"/>
      <c r="E91" s="195"/>
      <c r="F91" s="195"/>
      <c r="G91" s="196"/>
      <c r="H91" s="83" t="s">
        <v>208</v>
      </c>
      <c r="I91" s="76" t="s">
        <v>137</v>
      </c>
      <c r="J91" s="253" t="s">
        <v>138</v>
      </c>
      <c r="K91" s="305">
        <v>100</v>
      </c>
      <c r="L91" s="306">
        <f t="shared" si="57"/>
        <v>25000</v>
      </c>
      <c r="M91" s="421">
        <v>100</v>
      </c>
      <c r="N91" s="422">
        <f t="shared" si="58"/>
        <v>25000</v>
      </c>
      <c r="O91" s="363">
        <v>100</v>
      </c>
      <c r="P91" s="474">
        <f t="shared" si="59"/>
        <v>25000</v>
      </c>
      <c r="Q91" s="423">
        <v>100</v>
      </c>
      <c r="R91" s="511">
        <f t="shared" si="60"/>
        <v>25000</v>
      </c>
      <c r="S91" s="364">
        <v>100</v>
      </c>
      <c r="T91" s="475">
        <f t="shared" si="61"/>
        <v>25000</v>
      </c>
      <c r="U91" s="545">
        <v>100</v>
      </c>
      <c r="V91" s="511">
        <f t="shared" si="62"/>
        <v>25000</v>
      </c>
      <c r="W91" s="581">
        <v>100</v>
      </c>
      <c r="X91" s="147">
        <f t="shared" si="63"/>
        <v>25000</v>
      </c>
    </row>
    <row r="92" spans="2:24" outlineLevel="1" x14ac:dyDescent="0.25">
      <c r="B92" s="63">
        <v>82</v>
      </c>
      <c r="C92" s="201"/>
      <c r="D92" s="194"/>
      <c r="E92" s="195"/>
      <c r="F92" s="195"/>
      <c r="G92" s="196"/>
      <c r="H92" s="83" t="s">
        <v>209</v>
      </c>
      <c r="I92" s="76" t="s">
        <v>137</v>
      </c>
      <c r="J92" s="253" t="s">
        <v>138</v>
      </c>
      <c r="K92" s="305">
        <v>100</v>
      </c>
      <c r="L92" s="306">
        <f t="shared" si="57"/>
        <v>25000</v>
      </c>
      <c r="M92" s="421">
        <v>100</v>
      </c>
      <c r="N92" s="422">
        <f t="shared" si="58"/>
        <v>25000</v>
      </c>
      <c r="O92" s="363">
        <v>100</v>
      </c>
      <c r="P92" s="474">
        <f t="shared" si="59"/>
        <v>25000</v>
      </c>
      <c r="Q92" s="423">
        <v>100</v>
      </c>
      <c r="R92" s="511">
        <f t="shared" si="60"/>
        <v>25000</v>
      </c>
      <c r="S92" s="364">
        <v>100</v>
      </c>
      <c r="T92" s="475">
        <f t="shared" si="61"/>
        <v>25000</v>
      </c>
      <c r="U92" s="545">
        <v>100</v>
      </c>
      <c r="V92" s="511">
        <f t="shared" si="62"/>
        <v>25000</v>
      </c>
      <c r="W92" s="581">
        <v>100</v>
      </c>
      <c r="X92" s="147">
        <f t="shared" si="63"/>
        <v>25000</v>
      </c>
    </row>
    <row r="93" spans="2:24" x14ac:dyDescent="0.25">
      <c r="B93" s="63">
        <v>83</v>
      </c>
      <c r="C93" s="201"/>
      <c r="D93" s="194"/>
      <c r="E93" s="195"/>
      <c r="F93" s="195"/>
      <c r="G93" s="196"/>
      <c r="H93" s="80" t="s">
        <v>142</v>
      </c>
      <c r="I93" s="76" t="s">
        <v>137</v>
      </c>
      <c r="J93" s="253" t="s">
        <v>138</v>
      </c>
      <c r="K93" s="305">
        <v>100</v>
      </c>
      <c r="L93" s="306">
        <f t="shared" si="57"/>
        <v>25000</v>
      </c>
      <c r="M93" s="421">
        <v>100</v>
      </c>
      <c r="N93" s="422">
        <f t="shared" si="58"/>
        <v>25000</v>
      </c>
      <c r="O93" s="363">
        <v>100</v>
      </c>
      <c r="P93" s="474">
        <f t="shared" si="59"/>
        <v>25000</v>
      </c>
      <c r="Q93" s="423">
        <v>100</v>
      </c>
      <c r="R93" s="511">
        <f t="shared" si="60"/>
        <v>25000</v>
      </c>
      <c r="S93" s="364">
        <v>100</v>
      </c>
      <c r="T93" s="475">
        <f t="shared" si="61"/>
        <v>25000</v>
      </c>
      <c r="U93" s="545">
        <v>100</v>
      </c>
      <c r="V93" s="511">
        <f t="shared" si="62"/>
        <v>25000</v>
      </c>
      <c r="W93" s="581">
        <v>100</v>
      </c>
      <c r="X93" s="147">
        <f t="shared" si="63"/>
        <v>25000</v>
      </c>
    </row>
    <row r="94" spans="2:24" outlineLevel="1" x14ac:dyDescent="0.25">
      <c r="B94" s="63">
        <v>84</v>
      </c>
      <c r="C94" s="201"/>
      <c r="D94" s="194"/>
      <c r="E94" s="195"/>
      <c r="F94" s="195"/>
      <c r="G94" s="196"/>
      <c r="H94" s="83" t="s">
        <v>210</v>
      </c>
      <c r="I94" s="76" t="s">
        <v>137</v>
      </c>
      <c r="J94" s="253" t="s">
        <v>138</v>
      </c>
      <c r="K94" s="305">
        <v>100</v>
      </c>
      <c r="L94" s="306">
        <f t="shared" si="57"/>
        <v>25000</v>
      </c>
      <c r="M94" s="421">
        <v>100</v>
      </c>
      <c r="N94" s="422">
        <f t="shared" si="58"/>
        <v>25000</v>
      </c>
      <c r="O94" s="363">
        <v>100</v>
      </c>
      <c r="P94" s="474">
        <f t="shared" si="59"/>
        <v>25000</v>
      </c>
      <c r="Q94" s="423">
        <v>100</v>
      </c>
      <c r="R94" s="511">
        <f t="shared" si="60"/>
        <v>25000</v>
      </c>
      <c r="S94" s="364">
        <v>100</v>
      </c>
      <c r="T94" s="475">
        <f t="shared" si="61"/>
        <v>25000</v>
      </c>
      <c r="U94" s="545">
        <v>100</v>
      </c>
      <c r="V94" s="511">
        <f t="shared" si="62"/>
        <v>25000</v>
      </c>
      <c r="W94" s="581">
        <v>100</v>
      </c>
      <c r="X94" s="147">
        <f t="shared" si="63"/>
        <v>25000</v>
      </c>
    </row>
    <row r="95" spans="2:24" outlineLevel="1" x14ac:dyDescent="0.25">
      <c r="B95" s="63">
        <v>85</v>
      </c>
      <c r="C95" s="201"/>
      <c r="D95" s="194"/>
      <c r="E95" s="195"/>
      <c r="F95" s="195"/>
      <c r="G95" s="196"/>
      <c r="H95" s="83" t="s">
        <v>211</v>
      </c>
      <c r="I95" s="76" t="s">
        <v>137</v>
      </c>
      <c r="J95" s="253" t="s">
        <v>138</v>
      </c>
      <c r="K95" s="305">
        <v>100</v>
      </c>
      <c r="L95" s="306">
        <f t="shared" si="57"/>
        <v>25000</v>
      </c>
      <c r="M95" s="421">
        <v>100</v>
      </c>
      <c r="N95" s="422">
        <f t="shared" si="58"/>
        <v>25000</v>
      </c>
      <c r="O95" s="363">
        <v>100</v>
      </c>
      <c r="P95" s="474">
        <f t="shared" si="59"/>
        <v>25000</v>
      </c>
      <c r="Q95" s="423">
        <v>100</v>
      </c>
      <c r="R95" s="511">
        <f t="shared" si="60"/>
        <v>25000</v>
      </c>
      <c r="S95" s="364">
        <v>100</v>
      </c>
      <c r="T95" s="475">
        <f t="shared" si="61"/>
        <v>25000</v>
      </c>
      <c r="U95" s="545">
        <v>100</v>
      </c>
      <c r="V95" s="511">
        <f t="shared" si="62"/>
        <v>25000</v>
      </c>
      <c r="W95" s="581">
        <v>100</v>
      </c>
      <c r="X95" s="147">
        <f t="shared" si="63"/>
        <v>25000</v>
      </c>
    </row>
    <row r="96" spans="2:24" outlineLevel="1" x14ac:dyDescent="0.25">
      <c r="B96" s="63">
        <v>86</v>
      </c>
      <c r="C96" s="201"/>
      <c r="D96" s="194"/>
      <c r="E96" s="195"/>
      <c r="F96" s="195"/>
      <c r="G96" s="196"/>
      <c r="H96" s="83" t="s">
        <v>212</v>
      </c>
      <c r="I96" s="76" t="s">
        <v>137</v>
      </c>
      <c r="J96" s="253" t="s">
        <v>138</v>
      </c>
      <c r="K96" s="305">
        <v>100</v>
      </c>
      <c r="L96" s="306">
        <f t="shared" si="57"/>
        <v>25000</v>
      </c>
      <c r="M96" s="421">
        <v>100</v>
      </c>
      <c r="N96" s="422">
        <f t="shared" si="58"/>
        <v>25000</v>
      </c>
      <c r="O96" s="363">
        <v>100</v>
      </c>
      <c r="P96" s="474">
        <f t="shared" si="59"/>
        <v>25000</v>
      </c>
      <c r="Q96" s="423">
        <v>100</v>
      </c>
      <c r="R96" s="511">
        <f t="shared" si="60"/>
        <v>25000</v>
      </c>
      <c r="S96" s="364">
        <v>100</v>
      </c>
      <c r="T96" s="475">
        <f t="shared" si="61"/>
        <v>25000</v>
      </c>
      <c r="U96" s="545">
        <v>100</v>
      </c>
      <c r="V96" s="511">
        <f t="shared" si="62"/>
        <v>25000</v>
      </c>
      <c r="W96" s="581">
        <v>100</v>
      </c>
      <c r="X96" s="147">
        <f t="shared" si="63"/>
        <v>25000</v>
      </c>
    </row>
    <row r="97" spans="2:24" outlineLevel="1" x14ac:dyDescent="0.25">
      <c r="B97" s="63">
        <v>87</v>
      </c>
      <c r="C97" s="201"/>
      <c r="D97" s="194"/>
      <c r="E97" s="195"/>
      <c r="F97" s="195"/>
      <c r="G97" s="196"/>
      <c r="H97" s="83" t="s">
        <v>213</v>
      </c>
      <c r="I97" s="76" t="s">
        <v>137</v>
      </c>
      <c r="J97" s="253" t="s">
        <v>138</v>
      </c>
      <c r="K97" s="305">
        <v>100</v>
      </c>
      <c r="L97" s="306">
        <f t="shared" si="57"/>
        <v>25000</v>
      </c>
      <c r="M97" s="421">
        <v>100</v>
      </c>
      <c r="N97" s="422">
        <f t="shared" si="58"/>
        <v>25000</v>
      </c>
      <c r="O97" s="363">
        <v>100</v>
      </c>
      <c r="P97" s="474">
        <f t="shared" si="59"/>
        <v>25000</v>
      </c>
      <c r="Q97" s="423">
        <v>100</v>
      </c>
      <c r="R97" s="511">
        <f t="shared" si="60"/>
        <v>25000</v>
      </c>
      <c r="S97" s="364">
        <v>100</v>
      </c>
      <c r="T97" s="475">
        <f t="shared" si="61"/>
        <v>25000</v>
      </c>
      <c r="U97" s="545">
        <v>100</v>
      </c>
      <c r="V97" s="511">
        <f t="shared" si="62"/>
        <v>25000</v>
      </c>
      <c r="W97" s="581">
        <v>100</v>
      </c>
      <c r="X97" s="147">
        <f t="shared" si="63"/>
        <v>25000</v>
      </c>
    </row>
    <row r="98" spans="2:24" outlineLevel="1" x14ac:dyDescent="0.25">
      <c r="B98" s="63">
        <v>88</v>
      </c>
      <c r="C98" s="201"/>
      <c r="D98" s="194"/>
      <c r="E98" s="195"/>
      <c r="F98" s="195"/>
      <c r="G98" s="196"/>
      <c r="H98" s="83" t="s">
        <v>214</v>
      </c>
      <c r="I98" s="76" t="s">
        <v>137</v>
      </c>
      <c r="J98" s="253" t="s">
        <v>138</v>
      </c>
      <c r="K98" s="305">
        <v>100</v>
      </c>
      <c r="L98" s="306">
        <f t="shared" si="57"/>
        <v>25000</v>
      </c>
      <c r="M98" s="421">
        <v>100</v>
      </c>
      <c r="N98" s="422">
        <f t="shared" si="58"/>
        <v>25000</v>
      </c>
      <c r="O98" s="363">
        <v>100</v>
      </c>
      <c r="P98" s="474">
        <f t="shared" si="59"/>
        <v>25000</v>
      </c>
      <c r="Q98" s="423">
        <v>100</v>
      </c>
      <c r="R98" s="511">
        <f t="shared" si="60"/>
        <v>25000</v>
      </c>
      <c r="S98" s="364">
        <v>100</v>
      </c>
      <c r="T98" s="475">
        <f t="shared" si="61"/>
        <v>25000</v>
      </c>
      <c r="U98" s="545">
        <v>100</v>
      </c>
      <c r="V98" s="511">
        <f t="shared" si="62"/>
        <v>25000</v>
      </c>
      <c r="W98" s="581">
        <v>100</v>
      </c>
      <c r="X98" s="147">
        <f t="shared" si="63"/>
        <v>25000</v>
      </c>
    </row>
    <row r="99" spans="2:24" outlineLevel="1" x14ac:dyDescent="0.25">
      <c r="B99" s="63">
        <v>89</v>
      </c>
      <c r="C99" s="201"/>
      <c r="D99" s="194"/>
      <c r="E99" s="195"/>
      <c r="F99" s="195"/>
      <c r="G99" s="196"/>
      <c r="H99" s="83" t="s">
        <v>215</v>
      </c>
      <c r="I99" s="76" t="s">
        <v>137</v>
      </c>
      <c r="J99" s="253" t="s">
        <v>138</v>
      </c>
      <c r="K99" s="305">
        <v>100</v>
      </c>
      <c r="L99" s="306">
        <f t="shared" si="57"/>
        <v>25000</v>
      </c>
      <c r="M99" s="421">
        <v>100</v>
      </c>
      <c r="N99" s="422">
        <f t="shared" si="58"/>
        <v>25000</v>
      </c>
      <c r="O99" s="363">
        <v>100</v>
      </c>
      <c r="P99" s="474">
        <f t="shared" si="59"/>
        <v>25000</v>
      </c>
      <c r="Q99" s="423">
        <v>100</v>
      </c>
      <c r="R99" s="511">
        <f t="shared" si="60"/>
        <v>25000</v>
      </c>
      <c r="S99" s="364">
        <v>100</v>
      </c>
      <c r="T99" s="475">
        <f t="shared" si="61"/>
        <v>25000</v>
      </c>
      <c r="U99" s="545">
        <v>100</v>
      </c>
      <c r="V99" s="511">
        <f t="shared" si="62"/>
        <v>25000</v>
      </c>
      <c r="W99" s="581">
        <v>100</v>
      </c>
      <c r="X99" s="147">
        <f t="shared" si="63"/>
        <v>25000</v>
      </c>
    </row>
    <row r="100" spans="2:24" outlineLevel="1" x14ac:dyDescent="0.25">
      <c r="B100" s="63">
        <v>90</v>
      </c>
      <c r="C100" s="201"/>
      <c r="D100" s="194"/>
      <c r="E100" s="195"/>
      <c r="F100" s="195"/>
      <c r="G100" s="196"/>
      <c r="H100" s="83" t="s">
        <v>216</v>
      </c>
      <c r="I100" s="76" t="s">
        <v>137</v>
      </c>
      <c r="J100" s="253" t="s">
        <v>138</v>
      </c>
      <c r="K100" s="305">
        <v>100</v>
      </c>
      <c r="L100" s="306">
        <f t="shared" si="57"/>
        <v>25000</v>
      </c>
      <c r="M100" s="421">
        <v>100</v>
      </c>
      <c r="N100" s="422">
        <f t="shared" si="58"/>
        <v>25000</v>
      </c>
      <c r="O100" s="363">
        <v>100</v>
      </c>
      <c r="P100" s="474">
        <f t="shared" si="59"/>
        <v>25000</v>
      </c>
      <c r="Q100" s="423">
        <v>100</v>
      </c>
      <c r="R100" s="511">
        <f t="shared" si="60"/>
        <v>25000</v>
      </c>
      <c r="S100" s="364">
        <v>100</v>
      </c>
      <c r="T100" s="475">
        <f t="shared" si="61"/>
        <v>25000</v>
      </c>
      <c r="U100" s="545">
        <v>100</v>
      </c>
      <c r="V100" s="511">
        <f t="shared" si="62"/>
        <v>25000</v>
      </c>
      <c r="W100" s="581">
        <v>100</v>
      </c>
      <c r="X100" s="147">
        <f t="shared" si="63"/>
        <v>25000</v>
      </c>
    </row>
    <row r="101" spans="2:24" outlineLevel="1" x14ac:dyDescent="0.25">
      <c r="B101" s="63">
        <v>91</v>
      </c>
      <c r="C101" s="201"/>
      <c r="D101" s="194"/>
      <c r="E101" s="195"/>
      <c r="F101" s="195"/>
      <c r="G101" s="196"/>
      <c r="H101" s="83" t="s">
        <v>218</v>
      </c>
      <c r="I101" s="76" t="s">
        <v>137</v>
      </c>
      <c r="J101" s="253" t="s">
        <v>138</v>
      </c>
      <c r="K101" s="305">
        <v>100</v>
      </c>
      <c r="L101" s="306">
        <f t="shared" si="57"/>
        <v>25000</v>
      </c>
      <c r="M101" s="421">
        <v>100</v>
      </c>
      <c r="N101" s="422">
        <f t="shared" si="58"/>
        <v>25000</v>
      </c>
      <c r="O101" s="363">
        <v>100</v>
      </c>
      <c r="P101" s="474">
        <f t="shared" si="59"/>
        <v>25000</v>
      </c>
      <c r="Q101" s="423">
        <v>100</v>
      </c>
      <c r="R101" s="511">
        <f t="shared" si="60"/>
        <v>25000</v>
      </c>
      <c r="S101" s="364">
        <v>100</v>
      </c>
      <c r="T101" s="475">
        <f t="shared" si="61"/>
        <v>25000</v>
      </c>
      <c r="U101" s="545">
        <v>100</v>
      </c>
      <c r="V101" s="511">
        <f t="shared" si="62"/>
        <v>25000</v>
      </c>
      <c r="W101" s="581">
        <v>100</v>
      </c>
      <c r="X101" s="147">
        <f t="shared" si="63"/>
        <v>25000</v>
      </c>
    </row>
    <row r="102" spans="2:24" outlineLevel="1" x14ac:dyDescent="0.25">
      <c r="B102" s="63">
        <v>92</v>
      </c>
      <c r="C102" s="201"/>
      <c r="D102" s="194"/>
      <c r="E102" s="195"/>
      <c r="F102" s="195"/>
      <c r="G102" s="196"/>
      <c r="H102" s="83" t="s">
        <v>217</v>
      </c>
      <c r="I102" s="76" t="s">
        <v>137</v>
      </c>
      <c r="J102" s="253" t="s">
        <v>138</v>
      </c>
      <c r="K102" s="305">
        <v>100</v>
      </c>
      <c r="L102" s="306">
        <f t="shared" si="57"/>
        <v>25000</v>
      </c>
      <c r="M102" s="421">
        <v>100</v>
      </c>
      <c r="N102" s="422">
        <f t="shared" si="58"/>
        <v>25000</v>
      </c>
      <c r="O102" s="363">
        <v>100</v>
      </c>
      <c r="P102" s="474">
        <f t="shared" si="59"/>
        <v>25000</v>
      </c>
      <c r="Q102" s="423">
        <v>100</v>
      </c>
      <c r="R102" s="511">
        <f t="shared" si="60"/>
        <v>25000</v>
      </c>
      <c r="S102" s="364">
        <v>100</v>
      </c>
      <c r="T102" s="475">
        <f t="shared" si="61"/>
        <v>25000</v>
      </c>
      <c r="U102" s="545">
        <v>100</v>
      </c>
      <c r="V102" s="511">
        <f t="shared" si="62"/>
        <v>25000</v>
      </c>
      <c r="W102" s="581">
        <v>100</v>
      </c>
      <c r="X102" s="147">
        <f t="shared" si="63"/>
        <v>25000</v>
      </c>
    </row>
    <row r="103" spans="2:24" outlineLevel="1" x14ac:dyDescent="0.25">
      <c r="B103" s="63">
        <v>93</v>
      </c>
      <c r="C103" s="201"/>
      <c r="D103" s="194"/>
      <c r="E103" s="195"/>
      <c r="F103" s="195"/>
      <c r="G103" s="196"/>
      <c r="H103" s="83" t="s">
        <v>219</v>
      </c>
      <c r="I103" s="76" t="s">
        <v>137</v>
      </c>
      <c r="J103" s="253" t="s">
        <v>138</v>
      </c>
      <c r="K103" s="305">
        <v>100</v>
      </c>
      <c r="L103" s="306">
        <f t="shared" si="57"/>
        <v>25000</v>
      </c>
      <c r="M103" s="421">
        <v>100</v>
      </c>
      <c r="N103" s="422">
        <f t="shared" si="58"/>
        <v>25000</v>
      </c>
      <c r="O103" s="363">
        <v>100</v>
      </c>
      <c r="P103" s="474">
        <f t="shared" si="59"/>
        <v>25000</v>
      </c>
      <c r="Q103" s="423">
        <v>100</v>
      </c>
      <c r="R103" s="511">
        <f t="shared" si="60"/>
        <v>25000</v>
      </c>
      <c r="S103" s="364">
        <v>100</v>
      </c>
      <c r="T103" s="475">
        <f t="shared" si="61"/>
        <v>25000</v>
      </c>
      <c r="U103" s="545">
        <v>100</v>
      </c>
      <c r="V103" s="511">
        <f t="shared" si="62"/>
        <v>25000</v>
      </c>
      <c r="W103" s="581">
        <v>100</v>
      </c>
      <c r="X103" s="147">
        <f t="shared" si="63"/>
        <v>25000</v>
      </c>
    </row>
    <row r="104" spans="2:24" outlineLevel="1" x14ac:dyDescent="0.25">
      <c r="B104" s="63">
        <v>94</v>
      </c>
      <c r="C104" s="201"/>
      <c r="D104" s="194"/>
      <c r="E104" s="195"/>
      <c r="F104" s="195"/>
      <c r="G104" s="196"/>
      <c r="H104" s="83" t="s">
        <v>220</v>
      </c>
      <c r="I104" s="76" t="s">
        <v>137</v>
      </c>
      <c r="J104" s="253" t="s">
        <v>138</v>
      </c>
      <c r="K104" s="305">
        <v>100</v>
      </c>
      <c r="L104" s="306">
        <f t="shared" si="57"/>
        <v>25000</v>
      </c>
      <c r="M104" s="421">
        <v>100</v>
      </c>
      <c r="N104" s="422">
        <f t="shared" si="58"/>
        <v>25000</v>
      </c>
      <c r="O104" s="363">
        <v>100</v>
      </c>
      <c r="P104" s="474">
        <f t="shared" si="59"/>
        <v>25000</v>
      </c>
      <c r="Q104" s="423">
        <v>100</v>
      </c>
      <c r="R104" s="511">
        <f t="shared" si="60"/>
        <v>25000</v>
      </c>
      <c r="S104" s="364">
        <v>100</v>
      </c>
      <c r="T104" s="475">
        <f t="shared" si="61"/>
        <v>25000</v>
      </c>
      <c r="U104" s="545">
        <v>100</v>
      </c>
      <c r="V104" s="511">
        <f t="shared" si="62"/>
        <v>25000</v>
      </c>
      <c r="W104" s="581">
        <v>100</v>
      </c>
      <c r="X104" s="147">
        <f t="shared" si="63"/>
        <v>25000</v>
      </c>
    </row>
    <row r="105" spans="2:24" outlineLevel="1" x14ac:dyDescent="0.25">
      <c r="B105" s="63">
        <v>95</v>
      </c>
      <c r="C105" s="201"/>
      <c r="D105" s="194"/>
      <c r="E105" s="195"/>
      <c r="F105" s="195"/>
      <c r="G105" s="196"/>
      <c r="H105" s="83" t="s">
        <v>221</v>
      </c>
      <c r="I105" s="76" t="s">
        <v>137</v>
      </c>
      <c r="J105" s="253" t="s">
        <v>138</v>
      </c>
      <c r="K105" s="305">
        <v>100</v>
      </c>
      <c r="L105" s="306">
        <f t="shared" si="57"/>
        <v>25000</v>
      </c>
      <c r="M105" s="421">
        <v>100</v>
      </c>
      <c r="N105" s="422">
        <f t="shared" si="58"/>
        <v>25000</v>
      </c>
      <c r="O105" s="363">
        <v>100</v>
      </c>
      <c r="P105" s="474">
        <f t="shared" si="59"/>
        <v>25000</v>
      </c>
      <c r="Q105" s="423">
        <v>100</v>
      </c>
      <c r="R105" s="511">
        <f t="shared" si="60"/>
        <v>25000</v>
      </c>
      <c r="S105" s="364">
        <v>100</v>
      </c>
      <c r="T105" s="475">
        <f t="shared" si="61"/>
        <v>25000</v>
      </c>
      <c r="U105" s="545">
        <v>100</v>
      </c>
      <c r="V105" s="511">
        <f t="shared" si="62"/>
        <v>25000</v>
      </c>
      <c r="W105" s="581">
        <v>100</v>
      </c>
      <c r="X105" s="147">
        <f t="shared" si="63"/>
        <v>25000</v>
      </c>
    </row>
    <row r="106" spans="2:24" outlineLevel="1" x14ac:dyDescent="0.25">
      <c r="B106" s="63">
        <v>96</v>
      </c>
      <c r="C106" s="201"/>
      <c r="D106" s="194"/>
      <c r="E106" s="195"/>
      <c r="F106" s="195"/>
      <c r="G106" s="196"/>
      <c r="H106" s="83" t="s">
        <v>222</v>
      </c>
      <c r="I106" s="76" t="s">
        <v>137</v>
      </c>
      <c r="J106" s="253" t="s">
        <v>138</v>
      </c>
      <c r="K106" s="305">
        <v>100</v>
      </c>
      <c r="L106" s="306">
        <f t="shared" si="57"/>
        <v>25000</v>
      </c>
      <c r="M106" s="421">
        <v>100</v>
      </c>
      <c r="N106" s="422">
        <f t="shared" si="58"/>
        <v>25000</v>
      </c>
      <c r="O106" s="363">
        <v>100</v>
      </c>
      <c r="P106" s="474">
        <f t="shared" si="59"/>
        <v>25000</v>
      </c>
      <c r="Q106" s="423">
        <v>100</v>
      </c>
      <c r="R106" s="511">
        <f t="shared" si="60"/>
        <v>25000</v>
      </c>
      <c r="S106" s="364">
        <v>100</v>
      </c>
      <c r="T106" s="475">
        <f t="shared" si="61"/>
        <v>25000</v>
      </c>
      <c r="U106" s="545">
        <v>100</v>
      </c>
      <c r="V106" s="511">
        <f t="shared" si="62"/>
        <v>25000</v>
      </c>
      <c r="W106" s="581">
        <v>100</v>
      </c>
      <c r="X106" s="147">
        <f t="shared" si="63"/>
        <v>25000</v>
      </c>
    </row>
    <row r="107" spans="2:24" outlineLevel="1" x14ac:dyDescent="0.25">
      <c r="B107" s="63">
        <v>97</v>
      </c>
      <c r="C107" s="201"/>
      <c r="D107" s="194"/>
      <c r="E107" s="195"/>
      <c r="F107" s="195"/>
      <c r="G107" s="196"/>
      <c r="H107" s="83" t="s">
        <v>223</v>
      </c>
      <c r="I107" s="76" t="s">
        <v>137</v>
      </c>
      <c r="J107" s="253" t="s">
        <v>138</v>
      </c>
      <c r="K107" s="305">
        <v>100</v>
      </c>
      <c r="L107" s="306">
        <f t="shared" si="57"/>
        <v>25000</v>
      </c>
      <c r="M107" s="421">
        <v>100</v>
      </c>
      <c r="N107" s="422">
        <f t="shared" si="58"/>
        <v>25000</v>
      </c>
      <c r="O107" s="363">
        <v>100</v>
      </c>
      <c r="P107" s="474">
        <f t="shared" si="59"/>
        <v>25000</v>
      </c>
      <c r="Q107" s="423">
        <v>100</v>
      </c>
      <c r="R107" s="511">
        <f t="shared" si="60"/>
        <v>25000</v>
      </c>
      <c r="S107" s="364">
        <v>100</v>
      </c>
      <c r="T107" s="475">
        <f t="shared" si="61"/>
        <v>25000</v>
      </c>
      <c r="U107" s="545">
        <v>100</v>
      </c>
      <c r="V107" s="511">
        <f t="shared" si="62"/>
        <v>25000</v>
      </c>
      <c r="W107" s="581">
        <v>100</v>
      </c>
      <c r="X107" s="147">
        <f t="shared" si="63"/>
        <v>25000</v>
      </c>
    </row>
    <row r="108" spans="2:24" outlineLevel="1" x14ac:dyDescent="0.25">
      <c r="B108" s="63">
        <v>98</v>
      </c>
      <c r="C108" s="201"/>
      <c r="D108" s="194"/>
      <c r="E108" s="195"/>
      <c r="F108" s="195"/>
      <c r="G108" s="196"/>
      <c r="H108" s="83" t="s">
        <v>225</v>
      </c>
      <c r="I108" s="76" t="s">
        <v>137</v>
      </c>
      <c r="J108" s="253" t="s">
        <v>138</v>
      </c>
      <c r="K108" s="305">
        <v>100</v>
      </c>
      <c r="L108" s="306">
        <f t="shared" si="57"/>
        <v>25000</v>
      </c>
      <c r="M108" s="421">
        <v>100</v>
      </c>
      <c r="N108" s="422">
        <f t="shared" si="58"/>
        <v>25000</v>
      </c>
      <c r="O108" s="363">
        <v>100</v>
      </c>
      <c r="P108" s="474">
        <f t="shared" si="59"/>
        <v>25000</v>
      </c>
      <c r="Q108" s="423">
        <v>100</v>
      </c>
      <c r="R108" s="511">
        <f t="shared" si="60"/>
        <v>25000</v>
      </c>
      <c r="S108" s="364">
        <v>100</v>
      </c>
      <c r="T108" s="475">
        <f t="shared" si="61"/>
        <v>25000</v>
      </c>
      <c r="U108" s="545">
        <v>100</v>
      </c>
      <c r="V108" s="511">
        <f t="shared" si="62"/>
        <v>25000</v>
      </c>
      <c r="W108" s="581">
        <v>100</v>
      </c>
      <c r="X108" s="147">
        <f t="shared" si="63"/>
        <v>25000</v>
      </c>
    </row>
    <row r="109" spans="2:24" outlineLevel="1" x14ac:dyDescent="0.25">
      <c r="B109" s="63">
        <v>99</v>
      </c>
      <c r="C109" s="201"/>
      <c r="D109" s="194"/>
      <c r="E109" s="195"/>
      <c r="F109" s="195"/>
      <c r="G109" s="196"/>
      <c r="H109" s="83" t="s">
        <v>224</v>
      </c>
      <c r="I109" s="76" t="s">
        <v>137</v>
      </c>
      <c r="J109" s="253" t="s">
        <v>138</v>
      </c>
      <c r="K109" s="305">
        <v>100</v>
      </c>
      <c r="L109" s="306">
        <f t="shared" si="57"/>
        <v>25000</v>
      </c>
      <c r="M109" s="421">
        <v>100</v>
      </c>
      <c r="N109" s="422">
        <f t="shared" si="58"/>
        <v>25000</v>
      </c>
      <c r="O109" s="363">
        <v>100</v>
      </c>
      <c r="P109" s="474">
        <f t="shared" si="59"/>
        <v>25000</v>
      </c>
      <c r="Q109" s="423">
        <v>100</v>
      </c>
      <c r="R109" s="511">
        <f t="shared" si="60"/>
        <v>25000</v>
      </c>
      <c r="S109" s="364">
        <v>100</v>
      </c>
      <c r="T109" s="475">
        <f t="shared" si="61"/>
        <v>25000</v>
      </c>
      <c r="U109" s="545">
        <v>100</v>
      </c>
      <c r="V109" s="511">
        <f t="shared" si="62"/>
        <v>25000</v>
      </c>
      <c r="W109" s="581">
        <v>100</v>
      </c>
      <c r="X109" s="147">
        <f t="shared" si="63"/>
        <v>25000</v>
      </c>
    </row>
    <row r="110" spans="2:24" outlineLevel="1" x14ac:dyDescent="0.25">
      <c r="B110" s="63">
        <v>100</v>
      </c>
      <c r="C110" s="201"/>
      <c r="D110" s="194"/>
      <c r="E110" s="195"/>
      <c r="F110" s="195"/>
      <c r="G110" s="196"/>
      <c r="H110" s="83" t="s">
        <v>226</v>
      </c>
      <c r="I110" s="76" t="s">
        <v>137</v>
      </c>
      <c r="J110" s="253" t="s">
        <v>138</v>
      </c>
      <c r="K110" s="305">
        <v>100</v>
      </c>
      <c r="L110" s="306">
        <f t="shared" si="57"/>
        <v>25000</v>
      </c>
      <c r="M110" s="421">
        <v>100</v>
      </c>
      <c r="N110" s="422">
        <f t="shared" si="58"/>
        <v>25000</v>
      </c>
      <c r="O110" s="363">
        <v>100</v>
      </c>
      <c r="P110" s="474">
        <f t="shared" si="59"/>
        <v>25000</v>
      </c>
      <c r="Q110" s="423">
        <v>100</v>
      </c>
      <c r="R110" s="511">
        <f t="shared" si="60"/>
        <v>25000</v>
      </c>
      <c r="S110" s="364">
        <v>100</v>
      </c>
      <c r="T110" s="475">
        <f t="shared" si="61"/>
        <v>25000</v>
      </c>
      <c r="U110" s="545">
        <v>100</v>
      </c>
      <c r="V110" s="511">
        <f t="shared" si="62"/>
        <v>25000</v>
      </c>
      <c r="W110" s="581">
        <v>100</v>
      </c>
      <c r="X110" s="147">
        <f t="shared" si="63"/>
        <v>25000</v>
      </c>
    </row>
    <row r="111" spans="2:24" outlineLevel="1" x14ac:dyDescent="0.25">
      <c r="B111" s="63">
        <v>101</v>
      </c>
      <c r="C111" s="201"/>
      <c r="D111" s="194"/>
      <c r="E111" s="195"/>
      <c r="F111" s="195"/>
      <c r="G111" s="196"/>
      <c r="H111" s="83" t="s">
        <v>185</v>
      </c>
      <c r="I111" s="76" t="s">
        <v>137</v>
      </c>
      <c r="J111" s="253" t="s">
        <v>138</v>
      </c>
      <c r="K111" s="305">
        <v>100</v>
      </c>
      <c r="L111" s="306">
        <f t="shared" si="57"/>
        <v>25000</v>
      </c>
      <c r="M111" s="421">
        <v>100</v>
      </c>
      <c r="N111" s="422">
        <f t="shared" si="58"/>
        <v>25000</v>
      </c>
      <c r="O111" s="363">
        <v>100</v>
      </c>
      <c r="P111" s="474">
        <f t="shared" si="59"/>
        <v>25000</v>
      </c>
      <c r="Q111" s="423">
        <v>100</v>
      </c>
      <c r="R111" s="511">
        <f t="shared" si="60"/>
        <v>25000</v>
      </c>
      <c r="S111" s="364">
        <v>100</v>
      </c>
      <c r="T111" s="475">
        <f t="shared" si="61"/>
        <v>25000</v>
      </c>
      <c r="U111" s="545">
        <v>100</v>
      </c>
      <c r="V111" s="511">
        <f t="shared" si="62"/>
        <v>25000</v>
      </c>
      <c r="W111" s="581">
        <v>100</v>
      </c>
      <c r="X111" s="147">
        <f t="shared" si="63"/>
        <v>25000</v>
      </c>
    </row>
    <row r="112" spans="2:24" x14ac:dyDescent="0.25">
      <c r="B112" s="63">
        <v>102</v>
      </c>
      <c r="C112" s="201"/>
      <c r="D112" s="194"/>
      <c r="E112" s="195"/>
      <c r="F112" s="195"/>
      <c r="G112" s="196"/>
      <c r="H112" s="80" t="s">
        <v>143</v>
      </c>
      <c r="I112" s="76" t="s">
        <v>137</v>
      </c>
      <c r="J112" s="253" t="s">
        <v>138</v>
      </c>
      <c r="K112" s="305">
        <v>100</v>
      </c>
      <c r="L112" s="306">
        <f t="shared" si="57"/>
        <v>25000</v>
      </c>
      <c r="M112" s="421">
        <v>100</v>
      </c>
      <c r="N112" s="422">
        <f t="shared" si="58"/>
        <v>25000</v>
      </c>
      <c r="O112" s="363">
        <v>100</v>
      </c>
      <c r="P112" s="474">
        <f t="shared" si="59"/>
        <v>25000</v>
      </c>
      <c r="Q112" s="423">
        <v>100</v>
      </c>
      <c r="R112" s="511">
        <f t="shared" si="60"/>
        <v>25000</v>
      </c>
      <c r="S112" s="364">
        <v>100</v>
      </c>
      <c r="T112" s="475">
        <f t="shared" si="61"/>
        <v>25000</v>
      </c>
      <c r="U112" s="545">
        <v>100</v>
      </c>
      <c r="V112" s="511">
        <f t="shared" si="62"/>
        <v>25000</v>
      </c>
      <c r="W112" s="581">
        <v>100</v>
      </c>
      <c r="X112" s="147">
        <f t="shared" si="63"/>
        <v>25000</v>
      </c>
    </row>
    <row r="113" spans="2:24" outlineLevel="1" x14ac:dyDescent="0.25">
      <c r="B113" s="63">
        <v>103</v>
      </c>
      <c r="C113" s="201"/>
      <c r="D113" s="194"/>
      <c r="E113" s="195"/>
      <c r="F113" s="195"/>
      <c r="G113" s="196"/>
      <c r="H113" s="83" t="s">
        <v>227</v>
      </c>
      <c r="I113" s="76" t="s">
        <v>137</v>
      </c>
      <c r="J113" s="253" t="s">
        <v>138</v>
      </c>
      <c r="K113" s="305">
        <v>100</v>
      </c>
      <c r="L113" s="306">
        <f t="shared" si="57"/>
        <v>25000</v>
      </c>
      <c r="M113" s="421">
        <v>100</v>
      </c>
      <c r="N113" s="422">
        <f t="shared" si="58"/>
        <v>25000</v>
      </c>
      <c r="O113" s="363">
        <v>100</v>
      </c>
      <c r="P113" s="474">
        <f t="shared" si="59"/>
        <v>25000</v>
      </c>
      <c r="Q113" s="423">
        <v>100</v>
      </c>
      <c r="R113" s="511">
        <f t="shared" si="60"/>
        <v>25000</v>
      </c>
      <c r="S113" s="364">
        <v>100</v>
      </c>
      <c r="T113" s="475">
        <f t="shared" si="61"/>
        <v>25000</v>
      </c>
      <c r="U113" s="545">
        <v>100</v>
      </c>
      <c r="V113" s="511">
        <f t="shared" si="62"/>
        <v>25000</v>
      </c>
      <c r="W113" s="581">
        <v>100</v>
      </c>
      <c r="X113" s="147">
        <f t="shared" si="63"/>
        <v>25000</v>
      </c>
    </row>
    <row r="114" spans="2:24" outlineLevel="1" x14ac:dyDescent="0.25">
      <c r="B114" s="63">
        <v>104</v>
      </c>
      <c r="C114" s="201"/>
      <c r="D114" s="194"/>
      <c r="E114" s="195"/>
      <c r="F114" s="195"/>
      <c r="G114" s="196"/>
      <c r="H114" s="83" t="s">
        <v>228</v>
      </c>
      <c r="I114" s="76" t="s">
        <v>137</v>
      </c>
      <c r="J114" s="253" t="s">
        <v>138</v>
      </c>
      <c r="K114" s="305">
        <v>100</v>
      </c>
      <c r="L114" s="306">
        <f t="shared" si="57"/>
        <v>25000</v>
      </c>
      <c r="M114" s="421">
        <v>100</v>
      </c>
      <c r="N114" s="422">
        <f t="shared" si="58"/>
        <v>25000</v>
      </c>
      <c r="O114" s="363">
        <v>100</v>
      </c>
      <c r="P114" s="474">
        <f t="shared" si="59"/>
        <v>25000</v>
      </c>
      <c r="Q114" s="423">
        <v>100</v>
      </c>
      <c r="R114" s="511">
        <f t="shared" si="60"/>
        <v>25000</v>
      </c>
      <c r="S114" s="364">
        <v>100</v>
      </c>
      <c r="T114" s="475">
        <f t="shared" si="61"/>
        <v>25000</v>
      </c>
      <c r="U114" s="545">
        <v>100</v>
      </c>
      <c r="V114" s="511">
        <f t="shared" si="62"/>
        <v>25000</v>
      </c>
      <c r="W114" s="581">
        <v>100</v>
      </c>
      <c r="X114" s="147">
        <f t="shared" si="63"/>
        <v>25000</v>
      </c>
    </row>
    <row r="115" spans="2:24" outlineLevel="1" x14ac:dyDescent="0.25">
      <c r="B115" s="63">
        <v>105</v>
      </c>
      <c r="C115" s="201"/>
      <c r="D115" s="194"/>
      <c r="E115" s="195"/>
      <c r="F115" s="195"/>
      <c r="G115" s="196"/>
      <c r="H115" s="83" t="s">
        <v>229</v>
      </c>
      <c r="I115" s="76" t="s">
        <v>137</v>
      </c>
      <c r="J115" s="253" t="s">
        <v>138</v>
      </c>
      <c r="K115" s="305">
        <v>100</v>
      </c>
      <c r="L115" s="306">
        <f t="shared" si="57"/>
        <v>25000</v>
      </c>
      <c r="M115" s="421">
        <v>100</v>
      </c>
      <c r="N115" s="422">
        <f t="shared" si="58"/>
        <v>25000</v>
      </c>
      <c r="O115" s="363">
        <v>100</v>
      </c>
      <c r="P115" s="474">
        <f t="shared" si="59"/>
        <v>25000</v>
      </c>
      <c r="Q115" s="423">
        <v>100</v>
      </c>
      <c r="R115" s="511">
        <f t="shared" si="60"/>
        <v>25000</v>
      </c>
      <c r="S115" s="364">
        <v>100</v>
      </c>
      <c r="T115" s="475">
        <f t="shared" si="61"/>
        <v>25000</v>
      </c>
      <c r="U115" s="545">
        <v>100</v>
      </c>
      <c r="V115" s="511">
        <f t="shared" si="62"/>
        <v>25000</v>
      </c>
      <c r="W115" s="581">
        <v>100</v>
      </c>
      <c r="X115" s="147">
        <f t="shared" si="63"/>
        <v>25000</v>
      </c>
    </row>
    <row r="116" spans="2:24" outlineLevel="1" x14ac:dyDescent="0.25">
      <c r="B116" s="63">
        <v>106</v>
      </c>
      <c r="C116" s="201"/>
      <c r="D116" s="194"/>
      <c r="E116" s="195"/>
      <c r="F116" s="195"/>
      <c r="G116" s="196"/>
      <c r="H116" s="83" t="s">
        <v>230</v>
      </c>
      <c r="I116" s="76" t="s">
        <v>137</v>
      </c>
      <c r="J116" s="253" t="s">
        <v>138</v>
      </c>
      <c r="K116" s="305">
        <v>100</v>
      </c>
      <c r="L116" s="306">
        <f t="shared" si="57"/>
        <v>25000</v>
      </c>
      <c r="M116" s="421">
        <v>100</v>
      </c>
      <c r="N116" s="422">
        <f t="shared" si="58"/>
        <v>25000</v>
      </c>
      <c r="O116" s="363">
        <v>100</v>
      </c>
      <c r="P116" s="474">
        <f t="shared" si="59"/>
        <v>25000</v>
      </c>
      <c r="Q116" s="423">
        <v>100</v>
      </c>
      <c r="R116" s="511">
        <f t="shared" si="60"/>
        <v>25000</v>
      </c>
      <c r="S116" s="364">
        <v>100</v>
      </c>
      <c r="T116" s="475">
        <f t="shared" si="61"/>
        <v>25000</v>
      </c>
      <c r="U116" s="545">
        <v>100</v>
      </c>
      <c r="V116" s="511">
        <f t="shared" si="62"/>
        <v>25000</v>
      </c>
      <c r="W116" s="581">
        <v>100</v>
      </c>
      <c r="X116" s="147">
        <f t="shared" si="63"/>
        <v>25000</v>
      </c>
    </row>
    <row r="117" spans="2:24" outlineLevel="1" x14ac:dyDescent="0.25">
      <c r="B117" s="63">
        <v>107</v>
      </c>
      <c r="C117" s="201"/>
      <c r="D117" s="194"/>
      <c r="E117" s="195"/>
      <c r="F117" s="195"/>
      <c r="G117" s="196"/>
      <c r="H117" s="83" t="s">
        <v>231</v>
      </c>
      <c r="I117" s="76" t="s">
        <v>137</v>
      </c>
      <c r="J117" s="253" t="s">
        <v>138</v>
      </c>
      <c r="K117" s="305">
        <v>100</v>
      </c>
      <c r="L117" s="306">
        <f t="shared" si="57"/>
        <v>25000</v>
      </c>
      <c r="M117" s="421">
        <v>100</v>
      </c>
      <c r="N117" s="422">
        <f t="shared" si="58"/>
        <v>25000</v>
      </c>
      <c r="O117" s="363">
        <v>100</v>
      </c>
      <c r="P117" s="474">
        <f t="shared" si="59"/>
        <v>25000</v>
      </c>
      <c r="Q117" s="423">
        <v>100</v>
      </c>
      <c r="R117" s="511">
        <f t="shared" si="60"/>
        <v>25000</v>
      </c>
      <c r="S117" s="364">
        <v>100</v>
      </c>
      <c r="T117" s="475">
        <f t="shared" si="61"/>
        <v>25000</v>
      </c>
      <c r="U117" s="545">
        <v>100</v>
      </c>
      <c r="V117" s="511">
        <f t="shared" si="62"/>
        <v>25000</v>
      </c>
      <c r="W117" s="581">
        <v>100</v>
      </c>
      <c r="X117" s="147">
        <f t="shared" si="63"/>
        <v>25000</v>
      </c>
    </row>
    <row r="118" spans="2:24" outlineLevel="1" x14ac:dyDescent="0.25">
      <c r="B118" s="63">
        <v>108</v>
      </c>
      <c r="C118" s="201"/>
      <c r="D118" s="194"/>
      <c r="E118" s="195"/>
      <c r="F118" s="195"/>
      <c r="G118" s="196"/>
      <c r="H118" s="83" t="s">
        <v>232</v>
      </c>
      <c r="I118" s="76" t="s">
        <v>137</v>
      </c>
      <c r="J118" s="253" t="s">
        <v>138</v>
      </c>
      <c r="K118" s="305">
        <v>100</v>
      </c>
      <c r="L118" s="306">
        <f t="shared" si="57"/>
        <v>25000</v>
      </c>
      <c r="M118" s="421">
        <v>100</v>
      </c>
      <c r="N118" s="422">
        <f t="shared" si="58"/>
        <v>25000</v>
      </c>
      <c r="O118" s="363">
        <v>100</v>
      </c>
      <c r="P118" s="474">
        <f t="shared" si="59"/>
        <v>25000</v>
      </c>
      <c r="Q118" s="423">
        <v>100</v>
      </c>
      <c r="R118" s="511">
        <f t="shared" si="60"/>
        <v>25000</v>
      </c>
      <c r="S118" s="364">
        <v>100</v>
      </c>
      <c r="T118" s="475">
        <f t="shared" si="61"/>
        <v>25000</v>
      </c>
      <c r="U118" s="545">
        <v>100</v>
      </c>
      <c r="V118" s="511">
        <f t="shared" si="62"/>
        <v>25000</v>
      </c>
      <c r="W118" s="581">
        <v>100</v>
      </c>
      <c r="X118" s="147">
        <f t="shared" si="63"/>
        <v>25000</v>
      </c>
    </row>
    <row r="119" spans="2:24" outlineLevel="1" x14ac:dyDescent="0.25">
      <c r="B119" s="63">
        <v>109</v>
      </c>
      <c r="C119" s="201"/>
      <c r="D119" s="194"/>
      <c r="E119" s="195"/>
      <c r="F119" s="195"/>
      <c r="G119" s="196"/>
      <c r="H119" s="83" t="s">
        <v>233</v>
      </c>
      <c r="I119" s="76" t="s">
        <v>137</v>
      </c>
      <c r="J119" s="253" t="s">
        <v>138</v>
      </c>
      <c r="K119" s="305">
        <v>100</v>
      </c>
      <c r="L119" s="306">
        <f t="shared" si="57"/>
        <v>25000</v>
      </c>
      <c r="M119" s="421">
        <v>100</v>
      </c>
      <c r="N119" s="422">
        <f t="shared" si="58"/>
        <v>25000</v>
      </c>
      <c r="O119" s="363">
        <v>100</v>
      </c>
      <c r="P119" s="474">
        <f t="shared" si="59"/>
        <v>25000</v>
      </c>
      <c r="Q119" s="423">
        <v>100</v>
      </c>
      <c r="R119" s="511">
        <f t="shared" si="60"/>
        <v>25000</v>
      </c>
      <c r="S119" s="364">
        <v>100</v>
      </c>
      <c r="T119" s="475">
        <f t="shared" si="61"/>
        <v>25000</v>
      </c>
      <c r="U119" s="545">
        <v>100</v>
      </c>
      <c r="V119" s="511">
        <f t="shared" si="62"/>
        <v>25000</v>
      </c>
      <c r="W119" s="581">
        <v>100</v>
      </c>
      <c r="X119" s="147">
        <f t="shared" si="63"/>
        <v>25000</v>
      </c>
    </row>
    <row r="120" spans="2:24" outlineLevel="1" x14ac:dyDescent="0.25">
      <c r="B120" s="63">
        <v>110</v>
      </c>
      <c r="C120" s="201"/>
      <c r="D120" s="194"/>
      <c r="E120" s="195"/>
      <c r="F120" s="195"/>
      <c r="G120" s="196"/>
      <c r="H120" s="83" t="s">
        <v>185</v>
      </c>
      <c r="I120" s="76" t="s">
        <v>137</v>
      </c>
      <c r="J120" s="253" t="s">
        <v>138</v>
      </c>
      <c r="K120" s="305">
        <v>100</v>
      </c>
      <c r="L120" s="306">
        <f t="shared" si="57"/>
        <v>25000</v>
      </c>
      <c r="M120" s="421">
        <v>100</v>
      </c>
      <c r="N120" s="422">
        <f t="shared" si="58"/>
        <v>25000</v>
      </c>
      <c r="O120" s="363">
        <v>100</v>
      </c>
      <c r="P120" s="474">
        <f t="shared" si="59"/>
        <v>25000</v>
      </c>
      <c r="Q120" s="423">
        <v>100</v>
      </c>
      <c r="R120" s="511">
        <f t="shared" si="60"/>
        <v>25000</v>
      </c>
      <c r="S120" s="364">
        <v>100</v>
      </c>
      <c r="T120" s="475">
        <f t="shared" si="61"/>
        <v>25000</v>
      </c>
      <c r="U120" s="545">
        <v>100</v>
      </c>
      <c r="V120" s="511">
        <f t="shared" si="62"/>
        <v>25000</v>
      </c>
      <c r="W120" s="581">
        <v>100</v>
      </c>
      <c r="X120" s="147">
        <f t="shared" si="63"/>
        <v>25000</v>
      </c>
    </row>
    <row r="121" spans="2:24" x14ac:dyDescent="0.25">
      <c r="B121" s="63">
        <v>111</v>
      </c>
      <c r="C121" s="201"/>
      <c r="D121" s="194"/>
      <c r="E121" s="195"/>
      <c r="F121" s="195"/>
      <c r="G121" s="196"/>
      <c r="H121" s="80" t="s">
        <v>146</v>
      </c>
      <c r="I121" s="76" t="s">
        <v>137</v>
      </c>
      <c r="J121" s="253" t="s">
        <v>138</v>
      </c>
      <c r="K121" s="305">
        <v>100</v>
      </c>
      <c r="L121" s="306">
        <f t="shared" si="57"/>
        <v>25000</v>
      </c>
      <c r="M121" s="421">
        <v>100</v>
      </c>
      <c r="N121" s="422">
        <f t="shared" si="58"/>
        <v>25000</v>
      </c>
      <c r="O121" s="363">
        <v>100</v>
      </c>
      <c r="P121" s="474">
        <f t="shared" si="59"/>
        <v>25000</v>
      </c>
      <c r="Q121" s="423">
        <v>100</v>
      </c>
      <c r="R121" s="511">
        <f t="shared" si="60"/>
        <v>25000</v>
      </c>
      <c r="S121" s="364">
        <v>100</v>
      </c>
      <c r="T121" s="475">
        <f t="shared" si="61"/>
        <v>25000</v>
      </c>
      <c r="U121" s="545">
        <v>100</v>
      </c>
      <c r="V121" s="511">
        <f t="shared" si="62"/>
        <v>25000</v>
      </c>
      <c r="W121" s="581">
        <v>100</v>
      </c>
      <c r="X121" s="147">
        <f t="shared" si="63"/>
        <v>25000</v>
      </c>
    </row>
    <row r="122" spans="2:24" outlineLevel="1" x14ac:dyDescent="0.25">
      <c r="B122" s="63">
        <v>112</v>
      </c>
      <c r="C122" s="201"/>
      <c r="D122" s="194"/>
      <c r="E122" s="195"/>
      <c r="F122" s="195"/>
      <c r="G122" s="196"/>
      <c r="H122" s="83" t="s">
        <v>264</v>
      </c>
      <c r="I122" s="76" t="s">
        <v>137</v>
      </c>
      <c r="J122" s="253" t="s">
        <v>138</v>
      </c>
      <c r="K122" s="305">
        <v>100</v>
      </c>
      <c r="L122" s="306">
        <f t="shared" si="57"/>
        <v>25000</v>
      </c>
      <c r="M122" s="421">
        <v>100</v>
      </c>
      <c r="N122" s="422">
        <f t="shared" si="58"/>
        <v>25000</v>
      </c>
      <c r="O122" s="363">
        <v>100</v>
      </c>
      <c r="P122" s="474">
        <f t="shared" si="59"/>
        <v>25000</v>
      </c>
      <c r="Q122" s="423">
        <v>100</v>
      </c>
      <c r="R122" s="511">
        <f t="shared" si="60"/>
        <v>25000</v>
      </c>
      <c r="S122" s="364">
        <v>100</v>
      </c>
      <c r="T122" s="475">
        <f t="shared" si="61"/>
        <v>25000</v>
      </c>
      <c r="U122" s="545">
        <v>100</v>
      </c>
      <c r="V122" s="511">
        <f t="shared" si="62"/>
        <v>25000</v>
      </c>
      <c r="W122" s="581">
        <v>100</v>
      </c>
      <c r="X122" s="147">
        <f t="shared" si="63"/>
        <v>25000</v>
      </c>
    </row>
    <row r="123" spans="2:24" outlineLevel="1" x14ac:dyDescent="0.25">
      <c r="B123" s="63">
        <v>113</v>
      </c>
      <c r="C123" s="201"/>
      <c r="D123" s="194"/>
      <c r="E123" s="195"/>
      <c r="F123" s="195"/>
      <c r="G123" s="196"/>
      <c r="H123" s="83" t="s">
        <v>265</v>
      </c>
      <c r="I123" s="76" t="s">
        <v>137</v>
      </c>
      <c r="J123" s="253" t="s">
        <v>138</v>
      </c>
      <c r="K123" s="305">
        <v>100</v>
      </c>
      <c r="L123" s="306">
        <f t="shared" si="57"/>
        <v>25000</v>
      </c>
      <c r="M123" s="421">
        <v>100</v>
      </c>
      <c r="N123" s="422">
        <f t="shared" si="58"/>
        <v>25000</v>
      </c>
      <c r="O123" s="363">
        <v>100</v>
      </c>
      <c r="P123" s="474">
        <f t="shared" si="59"/>
        <v>25000</v>
      </c>
      <c r="Q123" s="423">
        <v>100</v>
      </c>
      <c r="R123" s="511">
        <f t="shared" si="60"/>
        <v>25000</v>
      </c>
      <c r="S123" s="364">
        <v>100</v>
      </c>
      <c r="T123" s="475">
        <f t="shared" si="61"/>
        <v>25000</v>
      </c>
      <c r="U123" s="545">
        <v>100</v>
      </c>
      <c r="V123" s="511">
        <f t="shared" si="62"/>
        <v>25000</v>
      </c>
      <c r="W123" s="581">
        <v>100</v>
      </c>
      <c r="X123" s="147">
        <f t="shared" si="63"/>
        <v>25000</v>
      </c>
    </row>
    <row r="124" spans="2:24" outlineLevel="1" x14ac:dyDescent="0.25">
      <c r="B124" s="63">
        <v>114</v>
      </c>
      <c r="C124" s="201"/>
      <c r="D124" s="194"/>
      <c r="E124" s="195"/>
      <c r="F124" s="195"/>
      <c r="G124" s="196"/>
      <c r="H124" s="83" t="s">
        <v>185</v>
      </c>
      <c r="I124" s="76" t="s">
        <v>137</v>
      </c>
      <c r="J124" s="253" t="s">
        <v>138</v>
      </c>
      <c r="K124" s="305">
        <v>100</v>
      </c>
      <c r="L124" s="306">
        <f t="shared" si="57"/>
        <v>25000</v>
      </c>
      <c r="M124" s="421">
        <v>100</v>
      </c>
      <c r="N124" s="422">
        <f t="shared" si="58"/>
        <v>25000</v>
      </c>
      <c r="O124" s="363">
        <v>100</v>
      </c>
      <c r="P124" s="474">
        <f t="shared" si="59"/>
        <v>25000</v>
      </c>
      <c r="Q124" s="423">
        <v>100</v>
      </c>
      <c r="R124" s="511">
        <f t="shared" si="60"/>
        <v>25000</v>
      </c>
      <c r="S124" s="364">
        <v>100</v>
      </c>
      <c r="T124" s="475">
        <f t="shared" si="61"/>
        <v>25000</v>
      </c>
      <c r="U124" s="545">
        <v>100</v>
      </c>
      <c r="V124" s="511">
        <f t="shared" si="62"/>
        <v>25000</v>
      </c>
      <c r="W124" s="581">
        <v>100</v>
      </c>
      <c r="X124" s="147">
        <f t="shared" si="63"/>
        <v>25000</v>
      </c>
    </row>
    <row r="125" spans="2:24" outlineLevel="1" x14ac:dyDescent="0.25">
      <c r="B125" s="63">
        <v>115</v>
      </c>
      <c r="C125" s="201"/>
      <c r="D125" s="194"/>
      <c r="E125" s="195"/>
      <c r="F125" s="195"/>
      <c r="G125" s="196"/>
      <c r="H125" s="83" t="s">
        <v>185</v>
      </c>
      <c r="I125" s="76" t="s">
        <v>137</v>
      </c>
      <c r="J125" s="253" t="s">
        <v>138</v>
      </c>
      <c r="K125" s="305">
        <v>100</v>
      </c>
      <c r="L125" s="306">
        <f t="shared" si="57"/>
        <v>25000</v>
      </c>
      <c r="M125" s="421">
        <v>100</v>
      </c>
      <c r="N125" s="422">
        <f t="shared" si="58"/>
        <v>25000</v>
      </c>
      <c r="O125" s="363">
        <v>100</v>
      </c>
      <c r="P125" s="474">
        <f t="shared" si="59"/>
        <v>25000</v>
      </c>
      <c r="Q125" s="423">
        <v>100</v>
      </c>
      <c r="R125" s="511">
        <f t="shared" si="60"/>
        <v>25000</v>
      </c>
      <c r="S125" s="364">
        <v>100</v>
      </c>
      <c r="T125" s="475">
        <f t="shared" si="61"/>
        <v>25000</v>
      </c>
      <c r="U125" s="545">
        <v>100</v>
      </c>
      <c r="V125" s="511">
        <f t="shared" si="62"/>
        <v>25000</v>
      </c>
      <c r="W125" s="581">
        <v>100</v>
      </c>
      <c r="X125" s="147">
        <f t="shared" si="63"/>
        <v>25000</v>
      </c>
    </row>
    <row r="126" spans="2:24" outlineLevel="1" x14ac:dyDescent="0.25">
      <c r="B126" s="63">
        <v>116</v>
      </c>
      <c r="C126" s="201"/>
      <c r="D126" s="194"/>
      <c r="E126" s="195"/>
      <c r="F126" s="195"/>
      <c r="G126" s="196"/>
      <c r="H126" s="83" t="s">
        <v>185</v>
      </c>
      <c r="I126" s="76" t="s">
        <v>137</v>
      </c>
      <c r="J126" s="253" t="s">
        <v>138</v>
      </c>
      <c r="K126" s="305">
        <v>100</v>
      </c>
      <c r="L126" s="306">
        <f t="shared" ref="L126:L127" si="64">K126*$F$6</f>
        <v>25000</v>
      </c>
      <c r="M126" s="421">
        <v>100</v>
      </c>
      <c r="N126" s="422">
        <f t="shared" ref="N126:N127" si="65">M126*$F$6</f>
        <v>25000</v>
      </c>
      <c r="O126" s="363">
        <v>100</v>
      </c>
      <c r="P126" s="474">
        <f t="shared" ref="P126:P127" si="66">O126*$F$6</f>
        <v>25000</v>
      </c>
      <c r="Q126" s="423">
        <v>100</v>
      </c>
      <c r="R126" s="511">
        <f t="shared" ref="R126:R127" si="67">Q126*$F$6</f>
        <v>25000</v>
      </c>
      <c r="S126" s="364">
        <v>100</v>
      </c>
      <c r="T126" s="475">
        <f t="shared" ref="T126:T127" si="68">S126*$F$6</f>
        <v>25000</v>
      </c>
      <c r="U126" s="545">
        <v>100</v>
      </c>
      <c r="V126" s="511">
        <f t="shared" ref="V126:V127" si="69">U126*$F$6</f>
        <v>25000</v>
      </c>
      <c r="W126" s="581">
        <v>100</v>
      </c>
      <c r="X126" s="147">
        <f t="shared" ref="X126:X127" si="70">W126*$F$6</f>
        <v>25000</v>
      </c>
    </row>
    <row r="127" spans="2:24" ht="16.5" thickBot="1" x14ac:dyDescent="0.3">
      <c r="B127" s="63">
        <v>117</v>
      </c>
      <c r="C127" s="201"/>
      <c r="D127" s="197"/>
      <c r="E127" s="198"/>
      <c r="F127" s="198"/>
      <c r="G127" s="199"/>
      <c r="H127" s="46" t="s">
        <v>53</v>
      </c>
      <c r="I127" s="76" t="s">
        <v>137</v>
      </c>
      <c r="J127" s="254" t="s">
        <v>138</v>
      </c>
      <c r="K127" s="291">
        <v>100</v>
      </c>
      <c r="L127" s="292">
        <f t="shared" si="64"/>
        <v>25000</v>
      </c>
      <c r="M127" s="408">
        <v>100</v>
      </c>
      <c r="N127" s="409">
        <f t="shared" si="65"/>
        <v>25000</v>
      </c>
      <c r="O127" s="357">
        <v>100</v>
      </c>
      <c r="P127" s="468">
        <f t="shared" si="66"/>
        <v>25000</v>
      </c>
      <c r="Q127" s="408">
        <v>100</v>
      </c>
      <c r="R127" s="505">
        <f t="shared" si="67"/>
        <v>25000</v>
      </c>
      <c r="S127" s="357">
        <v>100</v>
      </c>
      <c r="T127" s="468">
        <f t="shared" si="68"/>
        <v>25000</v>
      </c>
      <c r="U127" s="539">
        <v>100</v>
      </c>
      <c r="V127" s="505">
        <f t="shared" si="69"/>
        <v>25000</v>
      </c>
      <c r="W127" s="574">
        <v>100</v>
      </c>
      <c r="X127" s="146">
        <f t="shared" si="70"/>
        <v>25000</v>
      </c>
    </row>
    <row r="128" spans="2:24" ht="16.5" thickBot="1" x14ac:dyDescent="0.3">
      <c r="B128" s="63">
        <v>118</v>
      </c>
      <c r="C128" s="201"/>
      <c r="D128" s="112"/>
      <c r="E128" s="113"/>
      <c r="F128" s="113"/>
      <c r="G128" s="114"/>
      <c r="H128" s="143" t="s">
        <v>175</v>
      </c>
      <c r="I128" s="159" t="s">
        <v>284</v>
      </c>
      <c r="J128" s="259"/>
      <c r="K128" s="303">
        <f>SUM(K62:K127)</f>
        <v>6600</v>
      </c>
      <c r="L128" s="304">
        <f t="shared" ref="L128:X128" si="71">SUM(L62:L127)</f>
        <v>1650000</v>
      </c>
      <c r="M128" s="303">
        <f t="shared" si="71"/>
        <v>6600</v>
      </c>
      <c r="N128" s="420">
        <f t="shared" si="71"/>
        <v>1650000</v>
      </c>
      <c r="O128" s="264">
        <f t="shared" si="71"/>
        <v>6600</v>
      </c>
      <c r="P128" s="343">
        <f t="shared" si="71"/>
        <v>1650000</v>
      </c>
      <c r="Q128" s="303">
        <f t="shared" si="71"/>
        <v>6600</v>
      </c>
      <c r="R128" s="304">
        <f t="shared" si="71"/>
        <v>1650000</v>
      </c>
      <c r="S128" s="264">
        <f t="shared" si="71"/>
        <v>6600</v>
      </c>
      <c r="T128" s="343">
        <f t="shared" si="71"/>
        <v>1650000</v>
      </c>
      <c r="U128" s="303">
        <f t="shared" si="71"/>
        <v>6600</v>
      </c>
      <c r="V128" s="304">
        <f t="shared" si="71"/>
        <v>1650000</v>
      </c>
      <c r="W128" s="580">
        <f t="shared" si="71"/>
        <v>6600</v>
      </c>
      <c r="X128" s="166">
        <f t="shared" si="71"/>
        <v>1650000</v>
      </c>
    </row>
    <row r="129" spans="2:24" x14ac:dyDescent="0.25">
      <c r="B129" s="63">
        <v>119</v>
      </c>
      <c r="C129" s="201"/>
      <c r="D129" s="191" t="s">
        <v>54</v>
      </c>
      <c r="E129" s="192"/>
      <c r="F129" s="192"/>
      <c r="G129" s="193"/>
      <c r="H129" s="47" t="s">
        <v>55</v>
      </c>
      <c r="I129" s="76" t="s">
        <v>137</v>
      </c>
      <c r="J129" s="255" t="s">
        <v>137</v>
      </c>
      <c r="K129" s="287">
        <v>100</v>
      </c>
      <c r="L129" s="288">
        <f t="shared" ref="L129:L138" si="72">K129*$F$6</f>
        <v>25000</v>
      </c>
      <c r="M129" s="404">
        <v>100</v>
      </c>
      <c r="N129" s="405">
        <f t="shared" ref="N129:N138" si="73">M129*$F$6</f>
        <v>25000</v>
      </c>
      <c r="O129" s="355">
        <v>100</v>
      </c>
      <c r="P129" s="466">
        <f t="shared" ref="P129:P138" si="74">O129*$F$6</f>
        <v>25000</v>
      </c>
      <c r="Q129" s="404">
        <v>100</v>
      </c>
      <c r="R129" s="503">
        <f t="shared" ref="R129:R138" si="75">Q129*$F$6</f>
        <v>25000</v>
      </c>
      <c r="S129" s="355">
        <v>100</v>
      </c>
      <c r="T129" s="466">
        <f t="shared" ref="T129:T138" si="76">S129*$F$6</f>
        <v>25000</v>
      </c>
      <c r="U129" s="537">
        <v>100</v>
      </c>
      <c r="V129" s="503">
        <f t="shared" ref="V129:V138" si="77">U129*$F$6</f>
        <v>25000</v>
      </c>
      <c r="W129" s="572">
        <v>100</v>
      </c>
      <c r="X129" s="144">
        <f t="shared" ref="X129:X138" si="78">W129*$F$6</f>
        <v>25000</v>
      </c>
    </row>
    <row r="130" spans="2:24" x14ac:dyDescent="0.25">
      <c r="B130" s="63">
        <v>120</v>
      </c>
      <c r="C130" s="201"/>
      <c r="D130" s="194"/>
      <c r="E130" s="195"/>
      <c r="F130" s="195"/>
      <c r="G130" s="196"/>
      <c r="H130" s="45" t="s">
        <v>56</v>
      </c>
      <c r="I130" s="76" t="s">
        <v>137</v>
      </c>
      <c r="J130" s="253" t="s">
        <v>137</v>
      </c>
      <c r="K130" s="289">
        <v>100</v>
      </c>
      <c r="L130" s="290">
        <f t="shared" si="72"/>
        <v>25000</v>
      </c>
      <c r="M130" s="406">
        <v>100</v>
      </c>
      <c r="N130" s="407">
        <f t="shared" si="73"/>
        <v>25000</v>
      </c>
      <c r="O130" s="356">
        <v>100</v>
      </c>
      <c r="P130" s="467">
        <f t="shared" si="74"/>
        <v>25000</v>
      </c>
      <c r="Q130" s="406">
        <v>100</v>
      </c>
      <c r="R130" s="504">
        <f t="shared" si="75"/>
        <v>25000</v>
      </c>
      <c r="S130" s="356">
        <v>100</v>
      </c>
      <c r="T130" s="467">
        <f t="shared" si="76"/>
        <v>25000</v>
      </c>
      <c r="U130" s="538">
        <v>100</v>
      </c>
      <c r="V130" s="504">
        <f t="shared" si="77"/>
        <v>25000</v>
      </c>
      <c r="W130" s="573">
        <v>100</v>
      </c>
      <c r="X130" s="145">
        <f t="shared" si="78"/>
        <v>25000</v>
      </c>
    </row>
    <row r="131" spans="2:24" x14ac:dyDescent="0.25">
      <c r="B131" s="63">
        <v>121</v>
      </c>
      <c r="C131" s="201"/>
      <c r="D131" s="194"/>
      <c r="E131" s="195"/>
      <c r="F131" s="195"/>
      <c r="G131" s="196"/>
      <c r="H131" s="45" t="s">
        <v>57</v>
      </c>
      <c r="I131" s="76" t="s">
        <v>137</v>
      </c>
      <c r="J131" s="253" t="s">
        <v>138</v>
      </c>
      <c r="K131" s="289">
        <v>100</v>
      </c>
      <c r="L131" s="290">
        <f t="shared" si="72"/>
        <v>25000</v>
      </c>
      <c r="M131" s="406">
        <v>100</v>
      </c>
      <c r="N131" s="407">
        <f t="shared" si="73"/>
        <v>25000</v>
      </c>
      <c r="O131" s="356">
        <v>100</v>
      </c>
      <c r="P131" s="467">
        <f t="shared" si="74"/>
        <v>25000</v>
      </c>
      <c r="Q131" s="406">
        <v>100</v>
      </c>
      <c r="R131" s="504">
        <f t="shared" si="75"/>
        <v>25000</v>
      </c>
      <c r="S131" s="356">
        <v>100</v>
      </c>
      <c r="T131" s="467">
        <f t="shared" si="76"/>
        <v>25000</v>
      </c>
      <c r="U131" s="538">
        <v>100</v>
      </c>
      <c r="V131" s="504">
        <f t="shared" si="77"/>
        <v>25000</v>
      </c>
      <c r="W131" s="573">
        <v>100</v>
      </c>
      <c r="X131" s="145">
        <f t="shared" si="78"/>
        <v>25000</v>
      </c>
    </row>
    <row r="132" spans="2:24" x14ac:dyDescent="0.25">
      <c r="B132" s="63">
        <v>122</v>
      </c>
      <c r="C132" s="201"/>
      <c r="D132" s="194"/>
      <c r="E132" s="195"/>
      <c r="F132" s="195"/>
      <c r="G132" s="196"/>
      <c r="H132" s="80" t="s">
        <v>148</v>
      </c>
      <c r="I132" s="76" t="s">
        <v>137</v>
      </c>
      <c r="J132" s="253" t="s">
        <v>138</v>
      </c>
      <c r="K132" s="307">
        <v>100</v>
      </c>
      <c r="L132" s="308">
        <f t="shared" si="72"/>
        <v>25000</v>
      </c>
      <c r="M132" s="423">
        <v>100</v>
      </c>
      <c r="N132" s="424">
        <f t="shared" si="73"/>
        <v>25000</v>
      </c>
      <c r="O132" s="364">
        <v>100</v>
      </c>
      <c r="P132" s="475">
        <f t="shared" si="74"/>
        <v>25000</v>
      </c>
      <c r="Q132" s="423">
        <v>100</v>
      </c>
      <c r="R132" s="511">
        <f t="shared" si="75"/>
        <v>25000</v>
      </c>
      <c r="S132" s="364">
        <v>100</v>
      </c>
      <c r="T132" s="475">
        <f t="shared" si="76"/>
        <v>25000</v>
      </c>
      <c r="U132" s="545">
        <v>100</v>
      </c>
      <c r="V132" s="511">
        <f t="shared" si="77"/>
        <v>25000</v>
      </c>
      <c r="W132" s="581">
        <v>100</v>
      </c>
      <c r="X132" s="147">
        <f t="shared" si="78"/>
        <v>25000</v>
      </c>
    </row>
    <row r="133" spans="2:24" outlineLevel="1" x14ac:dyDescent="0.25">
      <c r="B133" s="63">
        <v>123</v>
      </c>
      <c r="C133" s="201"/>
      <c r="D133" s="194"/>
      <c r="E133" s="195"/>
      <c r="F133" s="195"/>
      <c r="G133" s="196"/>
      <c r="H133" s="83" t="s">
        <v>276</v>
      </c>
      <c r="I133" s="76" t="s">
        <v>137</v>
      </c>
      <c r="J133" s="253" t="s">
        <v>138</v>
      </c>
      <c r="K133" s="307">
        <v>100</v>
      </c>
      <c r="L133" s="308">
        <f t="shared" si="72"/>
        <v>25000</v>
      </c>
      <c r="M133" s="423">
        <v>100</v>
      </c>
      <c r="N133" s="424">
        <f t="shared" si="73"/>
        <v>25000</v>
      </c>
      <c r="O133" s="364">
        <v>100</v>
      </c>
      <c r="P133" s="475">
        <f t="shared" si="74"/>
        <v>25000</v>
      </c>
      <c r="Q133" s="423">
        <v>100</v>
      </c>
      <c r="R133" s="511">
        <f t="shared" si="75"/>
        <v>25000</v>
      </c>
      <c r="S133" s="364">
        <v>100</v>
      </c>
      <c r="T133" s="475">
        <f t="shared" si="76"/>
        <v>25000</v>
      </c>
      <c r="U133" s="545">
        <v>100</v>
      </c>
      <c r="V133" s="511">
        <f t="shared" si="77"/>
        <v>25000</v>
      </c>
      <c r="W133" s="581">
        <v>100</v>
      </c>
      <c r="X133" s="147">
        <f t="shared" si="78"/>
        <v>25000</v>
      </c>
    </row>
    <row r="134" spans="2:24" outlineLevel="1" x14ac:dyDescent="0.25">
      <c r="B134" s="63">
        <v>124</v>
      </c>
      <c r="C134" s="201"/>
      <c r="D134" s="194"/>
      <c r="E134" s="195"/>
      <c r="F134" s="195"/>
      <c r="G134" s="196"/>
      <c r="H134" s="83" t="s">
        <v>277</v>
      </c>
      <c r="I134" s="76" t="s">
        <v>137</v>
      </c>
      <c r="J134" s="253" t="s">
        <v>138</v>
      </c>
      <c r="K134" s="307">
        <v>100</v>
      </c>
      <c r="L134" s="308">
        <f t="shared" si="72"/>
        <v>25000</v>
      </c>
      <c r="M134" s="423">
        <v>100</v>
      </c>
      <c r="N134" s="424">
        <f t="shared" si="73"/>
        <v>25000</v>
      </c>
      <c r="O134" s="364">
        <v>100</v>
      </c>
      <c r="P134" s="475">
        <f t="shared" si="74"/>
        <v>25000</v>
      </c>
      <c r="Q134" s="423">
        <v>100</v>
      </c>
      <c r="R134" s="511">
        <f t="shared" si="75"/>
        <v>25000</v>
      </c>
      <c r="S134" s="364">
        <v>100</v>
      </c>
      <c r="T134" s="475">
        <f t="shared" si="76"/>
        <v>25000</v>
      </c>
      <c r="U134" s="545">
        <v>100</v>
      </c>
      <c r="V134" s="511">
        <f t="shared" si="77"/>
        <v>25000</v>
      </c>
      <c r="W134" s="581">
        <v>100</v>
      </c>
      <c r="X134" s="147">
        <f t="shared" si="78"/>
        <v>25000</v>
      </c>
    </row>
    <row r="135" spans="2:24" outlineLevel="1" x14ac:dyDescent="0.25">
      <c r="B135" s="63">
        <v>125</v>
      </c>
      <c r="C135" s="201"/>
      <c r="D135" s="194"/>
      <c r="E135" s="195"/>
      <c r="F135" s="195"/>
      <c r="G135" s="196"/>
      <c r="H135" s="83" t="s">
        <v>278</v>
      </c>
      <c r="I135" s="76" t="s">
        <v>137</v>
      </c>
      <c r="J135" s="253" t="s">
        <v>138</v>
      </c>
      <c r="K135" s="307">
        <v>100</v>
      </c>
      <c r="L135" s="308">
        <f t="shared" si="72"/>
        <v>25000</v>
      </c>
      <c r="M135" s="423">
        <v>100</v>
      </c>
      <c r="N135" s="424">
        <f t="shared" si="73"/>
        <v>25000</v>
      </c>
      <c r="O135" s="364">
        <v>100</v>
      </c>
      <c r="P135" s="475">
        <f t="shared" si="74"/>
        <v>25000</v>
      </c>
      <c r="Q135" s="423">
        <v>100</v>
      </c>
      <c r="R135" s="511">
        <f t="shared" si="75"/>
        <v>25000</v>
      </c>
      <c r="S135" s="364">
        <v>100</v>
      </c>
      <c r="T135" s="475">
        <f t="shared" si="76"/>
        <v>25000</v>
      </c>
      <c r="U135" s="545">
        <v>100</v>
      </c>
      <c r="V135" s="511">
        <f t="shared" si="77"/>
        <v>25000</v>
      </c>
      <c r="W135" s="581">
        <v>100</v>
      </c>
      <c r="X135" s="147">
        <f t="shared" si="78"/>
        <v>25000</v>
      </c>
    </row>
    <row r="136" spans="2:24" outlineLevel="1" x14ac:dyDescent="0.25">
      <c r="B136" s="63">
        <v>126</v>
      </c>
      <c r="C136" s="201"/>
      <c r="D136" s="194"/>
      <c r="E136" s="195"/>
      <c r="F136" s="195"/>
      <c r="G136" s="196"/>
      <c r="H136" s="83" t="s">
        <v>279</v>
      </c>
      <c r="I136" s="76" t="s">
        <v>137</v>
      </c>
      <c r="J136" s="253" t="s">
        <v>138</v>
      </c>
      <c r="K136" s="307">
        <v>100</v>
      </c>
      <c r="L136" s="308">
        <f t="shared" si="72"/>
        <v>25000</v>
      </c>
      <c r="M136" s="423">
        <v>100</v>
      </c>
      <c r="N136" s="424">
        <f t="shared" si="73"/>
        <v>25000</v>
      </c>
      <c r="O136" s="364">
        <v>100</v>
      </c>
      <c r="P136" s="475">
        <f t="shared" si="74"/>
        <v>25000</v>
      </c>
      <c r="Q136" s="423">
        <v>100</v>
      </c>
      <c r="R136" s="511">
        <f t="shared" si="75"/>
        <v>25000</v>
      </c>
      <c r="S136" s="364">
        <v>100</v>
      </c>
      <c r="T136" s="475">
        <f t="shared" si="76"/>
        <v>25000</v>
      </c>
      <c r="U136" s="545">
        <v>100</v>
      </c>
      <c r="V136" s="511">
        <f t="shared" si="77"/>
        <v>25000</v>
      </c>
      <c r="W136" s="581">
        <v>100</v>
      </c>
      <c r="X136" s="147">
        <f t="shared" si="78"/>
        <v>25000</v>
      </c>
    </row>
    <row r="137" spans="2:24" outlineLevel="1" x14ac:dyDescent="0.25">
      <c r="B137" s="63">
        <v>127</v>
      </c>
      <c r="C137" s="201"/>
      <c r="D137" s="194"/>
      <c r="E137" s="195"/>
      <c r="F137" s="195"/>
      <c r="G137" s="196"/>
      <c r="H137" s="83" t="s">
        <v>185</v>
      </c>
      <c r="I137" s="76" t="s">
        <v>137</v>
      </c>
      <c r="J137" s="253" t="s">
        <v>138</v>
      </c>
      <c r="K137" s="307">
        <v>100</v>
      </c>
      <c r="L137" s="308">
        <f t="shared" si="72"/>
        <v>25000</v>
      </c>
      <c r="M137" s="423">
        <v>100</v>
      </c>
      <c r="N137" s="424">
        <f t="shared" si="73"/>
        <v>25000</v>
      </c>
      <c r="O137" s="364">
        <v>100</v>
      </c>
      <c r="P137" s="475">
        <f t="shared" si="74"/>
        <v>25000</v>
      </c>
      <c r="Q137" s="423">
        <v>100</v>
      </c>
      <c r="R137" s="511">
        <f t="shared" si="75"/>
        <v>25000</v>
      </c>
      <c r="S137" s="364">
        <v>100</v>
      </c>
      <c r="T137" s="475">
        <f t="shared" si="76"/>
        <v>25000</v>
      </c>
      <c r="U137" s="545">
        <v>100</v>
      </c>
      <c r="V137" s="511">
        <f t="shared" si="77"/>
        <v>25000</v>
      </c>
      <c r="W137" s="581">
        <v>100</v>
      </c>
      <c r="X137" s="147">
        <f t="shared" si="78"/>
        <v>25000</v>
      </c>
    </row>
    <row r="138" spans="2:24" ht="16.5" thickBot="1" x14ac:dyDescent="0.3">
      <c r="B138" s="63">
        <v>128</v>
      </c>
      <c r="C138" s="201"/>
      <c r="D138" s="197"/>
      <c r="E138" s="198"/>
      <c r="F138" s="198"/>
      <c r="G138" s="199"/>
      <c r="H138" s="46" t="s">
        <v>53</v>
      </c>
      <c r="I138" s="76" t="s">
        <v>137</v>
      </c>
      <c r="J138" s="254" t="s">
        <v>138</v>
      </c>
      <c r="K138" s="291">
        <v>100</v>
      </c>
      <c r="L138" s="292">
        <f t="shared" si="72"/>
        <v>25000</v>
      </c>
      <c r="M138" s="408">
        <v>100</v>
      </c>
      <c r="N138" s="409">
        <f t="shared" si="73"/>
        <v>25000</v>
      </c>
      <c r="O138" s="357">
        <v>100</v>
      </c>
      <c r="P138" s="468">
        <f t="shared" si="74"/>
        <v>25000</v>
      </c>
      <c r="Q138" s="408">
        <v>100</v>
      </c>
      <c r="R138" s="505">
        <f t="shared" si="75"/>
        <v>25000</v>
      </c>
      <c r="S138" s="357">
        <v>100</v>
      </c>
      <c r="T138" s="468">
        <f t="shared" si="76"/>
        <v>25000</v>
      </c>
      <c r="U138" s="539">
        <v>100</v>
      </c>
      <c r="V138" s="505">
        <f t="shared" si="77"/>
        <v>25000</v>
      </c>
      <c r="W138" s="574">
        <v>100</v>
      </c>
      <c r="X138" s="146">
        <f t="shared" si="78"/>
        <v>25000</v>
      </c>
    </row>
    <row r="139" spans="2:24" ht="16.5" thickBot="1" x14ac:dyDescent="0.3">
      <c r="B139" s="63">
        <v>129</v>
      </c>
      <c r="C139" s="201"/>
      <c r="D139" s="112"/>
      <c r="E139" s="113"/>
      <c r="F139" s="113"/>
      <c r="G139" s="114"/>
      <c r="H139" s="143" t="s">
        <v>176</v>
      </c>
      <c r="I139" s="159" t="s">
        <v>284</v>
      </c>
      <c r="J139" s="259"/>
      <c r="K139" s="303">
        <f>SUM(K129:K138)</f>
        <v>1000</v>
      </c>
      <c r="L139" s="304">
        <f t="shared" ref="L139:X139" si="79">SUM(L129:L138)</f>
        <v>250000</v>
      </c>
      <c r="M139" s="303">
        <f t="shared" si="79"/>
        <v>1000</v>
      </c>
      <c r="N139" s="420">
        <f t="shared" si="79"/>
        <v>250000</v>
      </c>
      <c r="O139" s="264">
        <f t="shared" si="79"/>
        <v>1000</v>
      </c>
      <c r="P139" s="343">
        <f t="shared" si="79"/>
        <v>250000</v>
      </c>
      <c r="Q139" s="303">
        <f t="shared" si="79"/>
        <v>1000</v>
      </c>
      <c r="R139" s="304">
        <f t="shared" si="79"/>
        <v>250000</v>
      </c>
      <c r="S139" s="264">
        <f t="shared" si="79"/>
        <v>1000</v>
      </c>
      <c r="T139" s="343">
        <f t="shared" si="79"/>
        <v>250000</v>
      </c>
      <c r="U139" s="303">
        <f t="shared" si="79"/>
        <v>1000</v>
      </c>
      <c r="V139" s="304">
        <f t="shared" si="79"/>
        <v>250000</v>
      </c>
      <c r="W139" s="580">
        <f t="shared" si="79"/>
        <v>1000</v>
      </c>
      <c r="X139" s="166">
        <f t="shared" si="79"/>
        <v>250000</v>
      </c>
    </row>
    <row r="140" spans="2:24" x14ac:dyDescent="0.25">
      <c r="B140" s="63">
        <v>130</v>
      </c>
      <c r="C140" s="201"/>
      <c r="D140" s="191" t="s">
        <v>58</v>
      </c>
      <c r="E140" s="192"/>
      <c r="F140" s="192"/>
      <c r="G140" s="193"/>
      <c r="H140" s="47" t="s">
        <v>59</v>
      </c>
      <c r="I140" s="76" t="s">
        <v>137</v>
      </c>
      <c r="J140" s="255" t="s">
        <v>137</v>
      </c>
      <c r="K140" s="287">
        <v>100</v>
      </c>
      <c r="L140" s="288">
        <f t="shared" ref="L140:L142" si="80">K140*$F$6</f>
        <v>25000</v>
      </c>
      <c r="M140" s="404">
        <v>100</v>
      </c>
      <c r="N140" s="405">
        <f t="shared" ref="N140:N142" si="81">M140*$F$6</f>
        <v>25000</v>
      </c>
      <c r="O140" s="355">
        <v>100</v>
      </c>
      <c r="P140" s="466">
        <f t="shared" ref="P140:P142" si="82">O140*$F$6</f>
        <v>25000</v>
      </c>
      <c r="Q140" s="404">
        <v>100</v>
      </c>
      <c r="R140" s="503">
        <f t="shared" ref="R140:R142" si="83">Q140*$F$6</f>
        <v>25000</v>
      </c>
      <c r="S140" s="355">
        <v>100</v>
      </c>
      <c r="T140" s="466">
        <f t="shared" ref="T140:T142" si="84">S140*$F$6</f>
        <v>25000</v>
      </c>
      <c r="U140" s="537">
        <v>100</v>
      </c>
      <c r="V140" s="503">
        <f t="shared" ref="V140:V142" si="85">U140*$F$6</f>
        <v>25000</v>
      </c>
      <c r="W140" s="572">
        <v>100</v>
      </c>
      <c r="X140" s="144">
        <f t="shared" ref="X140:X142" si="86">W140*$F$6</f>
        <v>25000</v>
      </c>
    </row>
    <row r="141" spans="2:24" x14ac:dyDescent="0.25">
      <c r="B141" s="63">
        <v>131</v>
      </c>
      <c r="C141" s="201"/>
      <c r="D141" s="194"/>
      <c r="E141" s="195"/>
      <c r="F141" s="195"/>
      <c r="G141" s="196"/>
      <c r="H141" s="45" t="s">
        <v>60</v>
      </c>
      <c r="I141" s="76" t="s">
        <v>137</v>
      </c>
      <c r="J141" s="253" t="s">
        <v>138</v>
      </c>
      <c r="K141" s="289">
        <v>100</v>
      </c>
      <c r="L141" s="290">
        <f t="shared" si="80"/>
        <v>25000</v>
      </c>
      <c r="M141" s="406">
        <v>100</v>
      </c>
      <c r="N141" s="407">
        <f t="shared" si="81"/>
        <v>25000</v>
      </c>
      <c r="O141" s="356">
        <v>100</v>
      </c>
      <c r="P141" s="467">
        <f t="shared" si="82"/>
        <v>25000</v>
      </c>
      <c r="Q141" s="406">
        <v>100</v>
      </c>
      <c r="R141" s="504">
        <f t="shared" si="83"/>
        <v>25000</v>
      </c>
      <c r="S141" s="356">
        <v>100</v>
      </c>
      <c r="T141" s="467">
        <f t="shared" si="84"/>
        <v>25000</v>
      </c>
      <c r="U141" s="538">
        <v>100</v>
      </c>
      <c r="V141" s="504">
        <f t="shared" si="85"/>
        <v>25000</v>
      </c>
      <c r="W141" s="573">
        <v>100</v>
      </c>
      <c r="X141" s="145">
        <f t="shared" si="86"/>
        <v>25000</v>
      </c>
    </row>
    <row r="142" spans="2:24" ht="16.5" thickBot="1" x14ac:dyDescent="0.3">
      <c r="B142" s="63">
        <v>132</v>
      </c>
      <c r="C142" s="201"/>
      <c r="D142" s="197"/>
      <c r="E142" s="198"/>
      <c r="F142" s="198"/>
      <c r="G142" s="199"/>
      <c r="H142" s="46" t="s">
        <v>53</v>
      </c>
      <c r="I142" s="76" t="s">
        <v>137</v>
      </c>
      <c r="J142" s="254" t="s">
        <v>138</v>
      </c>
      <c r="K142" s="291">
        <v>100</v>
      </c>
      <c r="L142" s="292">
        <f t="shared" si="80"/>
        <v>25000</v>
      </c>
      <c r="M142" s="408">
        <v>100</v>
      </c>
      <c r="N142" s="409">
        <f t="shared" si="81"/>
        <v>25000</v>
      </c>
      <c r="O142" s="357">
        <v>100</v>
      </c>
      <c r="P142" s="468">
        <f t="shared" si="82"/>
        <v>25000</v>
      </c>
      <c r="Q142" s="408">
        <v>100</v>
      </c>
      <c r="R142" s="505">
        <f t="shared" si="83"/>
        <v>25000</v>
      </c>
      <c r="S142" s="357">
        <v>100</v>
      </c>
      <c r="T142" s="468">
        <f t="shared" si="84"/>
        <v>25000</v>
      </c>
      <c r="U142" s="539">
        <v>100</v>
      </c>
      <c r="V142" s="505">
        <f t="shared" si="85"/>
        <v>25000</v>
      </c>
      <c r="W142" s="574">
        <v>100</v>
      </c>
      <c r="X142" s="146">
        <f t="shared" si="86"/>
        <v>25000</v>
      </c>
    </row>
    <row r="143" spans="2:24" ht="16.5" thickBot="1" x14ac:dyDescent="0.3">
      <c r="B143" s="63">
        <v>133</v>
      </c>
      <c r="C143" s="201"/>
      <c r="D143" s="112"/>
      <c r="E143" s="113"/>
      <c r="F143" s="113"/>
      <c r="G143" s="114"/>
      <c r="H143" s="143" t="s">
        <v>177</v>
      </c>
      <c r="I143" s="159" t="s">
        <v>284</v>
      </c>
      <c r="J143" s="259"/>
      <c r="K143" s="303">
        <f>SUM(K140:K142)</f>
        <v>300</v>
      </c>
      <c r="L143" s="304">
        <f t="shared" ref="L143:X143" si="87">SUM(L140:L142)</f>
        <v>75000</v>
      </c>
      <c r="M143" s="303">
        <f t="shared" si="87"/>
        <v>300</v>
      </c>
      <c r="N143" s="420">
        <f t="shared" si="87"/>
        <v>75000</v>
      </c>
      <c r="O143" s="264">
        <f t="shared" si="87"/>
        <v>300</v>
      </c>
      <c r="P143" s="343">
        <f t="shared" si="87"/>
        <v>75000</v>
      </c>
      <c r="Q143" s="303">
        <f t="shared" si="87"/>
        <v>300</v>
      </c>
      <c r="R143" s="304">
        <f t="shared" si="87"/>
        <v>75000</v>
      </c>
      <c r="S143" s="264">
        <f t="shared" si="87"/>
        <v>300</v>
      </c>
      <c r="T143" s="343">
        <f t="shared" si="87"/>
        <v>75000</v>
      </c>
      <c r="U143" s="303">
        <f t="shared" si="87"/>
        <v>300</v>
      </c>
      <c r="V143" s="304">
        <f t="shared" si="87"/>
        <v>75000</v>
      </c>
      <c r="W143" s="580">
        <f t="shared" si="87"/>
        <v>300</v>
      </c>
      <c r="X143" s="166">
        <f t="shared" si="87"/>
        <v>75000</v>
      </c>
    </row>
    <row r="144" spans="2:24" x14ac:dyDescent="0.25">
      <c r="B144" s="63">
        <v>134</v>
      </c>
      <c r="C144" s="201"/>
      <c r="D144" s="191" t="s">
        <v>61</v>
      </c>
      <c r="E144" s="192"/>
      <c r="F144" s="192"/>
      <c r="G144" s="193"/>
      <c r="H144" s="47" t="s">
        <v>61</v>
      </c>
      <c r="I144" s="76" t="s">
        <v>137</v>
      </c>
      <c r="J144" s="255" t="s">
        <v>138</v>
      </c>
      <c r="K144" s="287">
        <v>100</v>
      </c>
      <c r="L144" s="288">
        <f t="shared" ref="L144:L147" si="88">K144*$F$6</f>
        <v>25000</v>
      </c>
      <c r="M144" s="404">
        <v>100</v>
      </c>
      <c r="N144" s="405">
        <f t="shared" ref="N144:N147" si="89">M144*$F$6</f>
        <v>25000</v>
      </c>
      <c r="O144" s="355">
        <v>100</v>
      </c>
      <c r="P144" s="466">
        <f t="shared" ref="P144:P147" si="90">O144*$F$6</f>
        <v>25000</v>
      </c>
      <c r="Q144" s="404">
        <v>100</v>
      </c>
      <c r="R144" s="503">
        <f t="shared" ref="R144:R147" si="91">Q144*$F$6</f>
        <v>25000</v>
      </c>
      <c r="S144" s="355">
        <v>100</v>
      </c>
      <c r="T144" s="466">
        <f t="shared" ref="T144:T147" si="92">S144*$F$6</f>
        <v>25000</v>
      </c>
      <c r="U144" s="537">
        <v>100</v>
      </c>
      <c r="V144" s="503">
        <f t="shared" ref="V144:V147" si="93">U144*$F$6</f>
        <v>25000</v>
      </c>
      <c r="W144" s="572">
        <v>100</v>
      </c>
      <c r="X144" s="144">
        <f t="shared" ref="X144:X147" si="94">W144*$F$6</f>
        <v>25000</v>
      </c>
    </row>
    <row r="145" spans="2:24" x14ac:dyDescent="0.25">
      <c r="B145" s="63">
        <v>135</v>
      </c>
      <c r="C145" s="201"/>
      <c r="D145" s="194"/>
      <c r="E145" s="195"/>
      <c r="F145" s="195"/>
      <c r="G145" s="196"/>
      <c r="H145" s="45" t="s">
        <v>62</v>
      </c>
      <c r="I145" s="76" t="s">
        <v>137</v>
      </c>
      <c r="J145" s="253" t="s">
        <v>138</v>
      </c>
      <c r="K145" s="289">
        <v>100</v>
      </c>
      <c r="L145" s="290">
        <f t="shared" si="88"/>
        <v>25000</v>
      </c>
      <c r="M145" s="406">
        <v>100</v>
      </c>
      <c r="N145" s="407">
        <f t="shared" si="89"/>
        <v>25000</v>
      </c>
      <c r="O145" s="356">
        <v>100</v>
      </c>
      <c r="P145" s="467">
        <f t="shared" si="90"/>
        <v>25000</v>
      </c>
      <c r="Q145" s="406">
        <v>100</v>
      </c>
      <c r="R145" s="504">
        <f t="shared" si="91"/>
        <v>25000</v>
      </c>
      <c r="S145" s="356">
        <v>100</v>
      </c>
      <c r="T145" s="467">
        <f t="shared" si="92"/>
        <v>25000</v>
      </c>
      <c r="U145" s="538">
        <v>100</v>
      </c>
      <c r="V145" s="504">
        <f t="shared" si="93"/>
        <v>25000</v>
      </c>
      <c r="W145" s="573">
        <v>100</v>
      </c>
      <c r="X145" s="145">
        <f t="shared" si="94"/>
        <v>25000</v>
      </c>
    </row>
    <row r="146" spans="2:24" x14ac:dyDescent="0.25">
      <c r="B146" s="63">
        <v>136</v>
      </c>
      <c r="C146" s="201"/>
      <c r="D146" s="194"/>
      <c r="E146" s="195"/>
      <c r="F146" s="195"/>
      <c r="G146" s="196"/>
      <c r="H146" s="45" t="s">
        <v>63</v>
      </c>
      <c r="I146" s="76" t="s">
        <v>137</v>
      </c>
      <c r="J146" s="253" t="s">
        <v>138</v>
      </c>
      <c r="K146" s="289">
        <v>100</v>
      </c>
      <c r="L146" s="290">
        <f t="shared" si="88"/>
        <v>25000</v>
      </c>
      <c r="M146" s="406">
        <v>100</v>
      </c>
      <c r="N146" s="407">
        <f t="shared" si="89"/>
        <v>25000</v>
      </c>
      <c r="O146" s="356">
        <v>100</v>
      </c>
      <c r="P146" s="467">
        <f t="shared" si="90"/>
        <v>25000</v>
      </c>
      <c r="Q146" s="406">
        <v>100</v>
      </c>
      <c r="R146" s="504">
        <f t="shared" si="91"/>
        <v>25000</v>
      </c>
      <c r="S146" s="356">
        <v>100</v>
      </c>
      <c r="T146" s="467">
        <f t="shared" si="92"/>
        <v>25000</v>
      </c>
      <c r="U146" s="538">
        <v>100</v>
      </c>
      <c r="V146" s="504">
        <f t="shared" si="93"/>
        <v>25000</v>
      </c>
      <c r="W146" s="573">
        <v>100</v>
      </c>
      <c r="X146" s="145">
        <f t="shared" si="94"/>
        <v>25000</v>
      </c>
    </row>
    <row r="147" spans="2:24" ht="16.5" thickBot="1" x14ac:dyDescent="0.3">
      <c r="B147" s="63">
        <v>137</v>
      </c>
      <c r="C147" s="201"/>
      <c r="D147" s="197"/>
      <c r="E147" s="198"/>
      <c r="F147" s="198"/>
      <c r="G147" s="199"/>
      <c r="H147" s="46" t="s">
        <v>53</v>
      </c>
      <c r="I147" s="76" t="s">
        <v>137</v>
      </c>
      <c r="J147" s="254" t="s">
        <v>137</v>
      </c>
      <c r="K147" s="291">
        <v>100</v>
      </c>
      <c r="L147" s="292">
        <f t="shared" si="88"/>
        <v>25000</v>
      </c>
      <c r="M147" s="408">
        <v>100</v>
      </c>
      <c r="N147" s="409">
        <f t="shared" si="89"/>
        <v>25000</v>
      </c>
      <c r="O147" s="357">
        <v>100</v>
      </c>
      <c r="P147" s="468">
        <f t="shared" si="90"/>
        <v>25000</v>
      </c>
      <c r="Q147" s="408">
        <v>100</v>
      </c>
      <c r="R147" s="505">
        <f t="shared" si="91"/>
        <v>25000</v>
      </c>
      <c r="S147" s="357">
        <v>100</v>
      </c>
      <c r="T147" s="468">
        <f t="shared" si="92"/>
        <v>25000</v>
      </c>
      <c r="U147" s="539">
        <v>100</v>
      </c>
      <c r="V147" s="505">
        <f t="shared" si="93"/>
        <v>25000</v>
      </c>
      <c r="W147" s="574">
        <v>100</v>
      </c>
      <c r="X147" s="146">
        <f t="shared" si="94"/>
        <v>25000</v>
      </c>
    </row>
    <row r="148" spans="2:24" ht="16.5" thickBot="1" x14ac:dyDescent="0.3">
      <c r="B148" s="63">
        <v>138</v>
      </c>
      <c r="C148" s="202"/>
      <c r="D148" s="112"/>
      <c r="E148" s="113"/>
      <c r="F148" s="113"/>
      <c r="G148" s="114"/>
      <c r="H148" s="143" t="s">
        <v>178</v>
      </c>
      <c r="I148" s="159" t="s">
        <v>284</v>
      </c>
      <c r="J148" s="259"/>
      <c r="K148" s="303">
        <f>SUM(K144:K147)</f>
        <v>400</v>
      </c>
      <c r="L148" s="304">
        <f t="shared" ref="L148:X148" si="95">SUM(L144:L147)</f>
        <v>100000</v>
      </c>
      <c r="M148" s="303">
        <f t="shared" si="95"/>
        <v>400</v>
      </c>
      <c r="N148" s="420">
        <f t="shared" si="95"/>
        <v>100000</v>
      </c>
      <c r="O148" s="264">
        <f t="shared" si="95"/>
        <v>400</v>
      </c>
      <c r="P148" s="343">
        <f t="shared" si="95"/>
        <v>100000</v>
      </c>
      <c r="Q148" s="303">
        <f t="shared" si="95"/>
        <v>400</v>
      </c>
      <c r="R148" s="304">
        <f t="shared" si="95"/>
        <v>100000</v>
      </c>
      <c r="S148" s="264">
        <f t="shared" si="95"/>
        <v>400</v>
      </c>
      <c r="T148" s="343">
        <f t="shared" si="95"/>
        <v>100000</v>
      </c>
      <c r="U148" s="303">
        <f t="shared" si="95"/>
        <v>400</v>
      </c>
      <c r="V148" s="304">
        <f t="shared" si="95"/>
        <v>100000</v>
      </c>
      <c r="W148" s="580">
        <f t="shared" si="95"/>
        <v>400</v>
      </c>
      <c r="X148" s="166">
        <f t="shared" si="95"/>
        <v>100000</v>
      </c>
    </row>
    <row r="149" spans="2:24" s="697" customFormat="1" ht="22.5" customHeight="1" x14ac:dyDescent="0.25">
      <c r="B149" s="64">
        <v>139</v>
      </c>
      <c r="C149" s="203" t="s">
        <v>130</v>
      </c>
      <c r="D149" s="191" t="s">
        <v>64</v>
      </c>
      <c r="E149" s="192"/>
      <c r="F149" s="192"/>
      <c r="G149" s="193"/>
      <c r="H149" s="683" t="s">
        <v>65</v>
      </c>
      <c r="I149" s="726" t="s">
        <v>138</v>
      </c>
      <c r="J149" s="684" t="s">
        <v>137</v>
      </c>
      <c r="K149" s="685" t="str">
        <f t="shared" ref="K149:X149" si="96">K7</f>
        <v>Label C</v>
      </c>
      <c r="L149" s="686" t="str">
        <f t="shared" si="96"/>
        <v>Label C</v>
      </c>
      <c r="M149" s="687" t="str">
        <f t="shared" si="96"/>
        <v>Label C</v>
      </c>
      <c r="N149" s="688" t="str">
        <f t="shared" si="96"/>
        <v>Label C</v>
      </c>
      <c r="O149" s="689" t="str">
        <f t="shared" si="96"/>
        <v>Label A</v>
      </c>
      <c r="P149" s="690" t="str">
        <f t="shared" si="96"/>
        <v>Label A</v>
      </c>
      <c r="Q149" s="691" t="str">
        <f t="shared" si="96"/>
        <v>Label A+</v>
      </c>
      <c r="R149" s="692" t="str">
        <f t="shared" si="96"/>
        <v>Label A+</v>
      </c>
      <c r="S149" s="693" t="str">
        <f t="shared" si="96"/>
        <v>Label A++</v>
      </c>
      <c r="T149" s="694" t="str">
        <f t="shared" si="96"/>
        <v>Label A++</v>
      </c>
      <c r="U149" s="695" t="str">
        <f t="shared" si="96"/>
        <v>Label A+++</v>
      </c>
      <c r="V149" s="696" t="str">
        <f t="shared" si="96"/>
        <v>Label A+++</v>
      </c>
      <c r="W149" s="685" t="str">
        <f t="shared" si="96"/>
        <v>Label A+++</v>
      </c>
      <c r="X149" s="686" t="str">
        <f t="shared" si="96"/>
        <v>Label A+++</v>
      </c>
    </row>
    <row r="150" spans="2:24" x14ac:dyDescent="0.25">
      <c r="B150" s="64">
        <v>140</v>
      </c>
      <c r="C150" s="204"/>
      <c r="D150" s="194"/>
      <c r="E150" s="195"/>
      <c r="F150" s="195"/>
      <c r="G150" s="196"/>
      <c r="H150" s="45" t="s">
        <v>66</v>
      </c>
      <c r="I150" s="713" t="s">
        <v>138</v>
      </c>
      <c r="J150" s="253" t="s">
        <v>137</v>
      </c>
      <c r="K150" s="289"/>
      <c r="L150" s="290"/>
      <c r="M150" s="406">
        <v>100</v>
      </c>
      <c r="N150" s="407">
        <f t="shared" ref="N149:N154" si="97">M150*$F$6</f>
        <v>25000</v>
      </c>
      <c r="O150" s="356">
        <v>100</v>
      </c>
      <c r="P150" s="467">
        <f t="shared" ref="P149:P154" si="98">O150*$F$6</f>
        <v>25000</v>
      </c>
      <c r="Q150" s="406">
        <v>100</v>
      </c>
      <c r="R150" s="504">
        <f t="shared" ref="R149:R154" si="99">Q150*$F$6</f>
        <v>25000</v>
      </c>
      <c r="S150" s="356">
        <v>100</v>
      </c>
      <c r="T150" s="467">
        <f t="shared" ref="T149:T154" si="100">S150*$F$6</f>
        <v>25000</v>
      </c>
      <c r="U150" s="538">
        <v>100</v>
      </c>
      <c r="V150" s="504">
        <f t="shared" ref="V149:V154" si="101">U150*$F$6</f>
        <v>25000</v>
      </c>
      <c r="W150" s="573">
        <v>100</v>
      </c>
      <c r="X150" s="145">
        <f t="shared" ref="X149:X154" si="102">W150*$F$6</f>
        <v>25000</v>
      </c>
    </row>
    <row r="151" spans="2:24" x14ac:dyDescent="0.25">
      <c r="B151" s="64">
        <v>141</v>
      </c>
      <c r="C151" s="204"/>
      <c r="D151" s="194"/>
      <c r="E151" s="195"/>
      <c r="F151" s="195"/>
      <c r="G151" s="196"/>
      <c r="H151" s="49" t="s">
        <v>67</v>
      </c>
      <c r="I151" s="713" t="s">
        <v>138</v>
      </c>
      <c r="J151" s="260" t="s">
        <v>137</v>
      </c>
      <c r="K151" s="289"/>
      <c r="L151" s="290"/>
      <c r="M151" s="406">
        <v>100</v>
      </c>
      <c r="N151" s="407">
        <f t="shared" si="97"/>
        <v>25000</v>
      </c>
      <c r="O151" s="356">
        <v>100</v>
      </c>
      <c r="P151" s="467">
        <f t="shared" si="98"/>
        <v>25000</v>
      </c>
      <c r="Q151" s="406">
        <v>100</v>
      </c>
      <c r="R151" s="504">
        <f t="shared" si="99"/>
        <v>25000</v>
      </c>
      <c r="S151" s="356">
        <v>100</v>
      </c>
      <c r="T151" s="467">
        <f t="shared" si="100"/>
        <v>25000</v>
      </c>
      <c r="U151" s="538">
        <v>100</v>
      </c>
      <c r="V151" s="504">
        <f t="shared" si="101"/>
        <v>25000</v>
      </c>
      <c r="W151" s="573">
        <v>100</v>
      </c>
      <c r="X151" s="145">
        <f t="shared" si="102"/>
        <v>25000</v>
      </c>
    </row>
    <row r="152" spans="2:24" x14ac:dyDescent="0.25">
      <c r="B152" s="64">
        <v>142</v>
      </c>
      <c r="C152" s="204"/>
      <c r="D152" s="194"/>
      <c r="E152" s="195"/>
      <c r="F152" s="195"/>
      <c r="G152" s="196"/>
      <c r="H152" s="49" t="s">
        <v>68</v>
      </c>
      <c r="I152" s="713" t="s">
        <v>138</v>
      </c>
      <c r="J152" s="260" t="s">
        <v>137</v>
      </c>
      <c r="K152" s="289"/>
      <c r="L152" s="290"/>
      <c r="M152" s="406">
        <v>100</v>
      </c>
      <c r="N152" s="407">
        <f t="shared" si="97"/>
        <v>25000</v>
      </c>
      <c r="O152" s="356">
        <v>100</v>
      </c>
      <c r="P152" s="467">
        <f t="shared" si="98"/>
        <v>25000</v>
      </c>
      <c r="Q152" s="406">
        <v>100</v>
      </c>
      <c r="R152" s="504">
        <f t="shared" si="99"/>
        <v>25000</v>
      </c>
      <c r="S152" s="356">
        <v>100</v>
      </c>
      <c r="T152" s="467">
        <f t="shared" si="100"/>
        <v>25000</v>
      </c>
      <c r="U152" s="538">
        <v>100</v>
      </c>
      <c r="V152" s="504">
        <f t="shared" si="101"/>
        <v>25000</v>
      </c>
      <c r="W152" s="573">
        <v>100</v>
      </c>
      <c r="X152" s="145">
        <f t="shared" si="102"/>
        <v>25000</v>
      </c>
    </row>
    <row r="153" spans="2:24" x14ac:dyDescent="0.25">
      <c r="B153" s="64">
        <v>143</v>
      </c>
      <c r="C153" s="204"/>
      <c r="D153" s="194"/>
      <c r="E153" s="195"/>
      <c r="F153" s="195"/>
      <c r="G153" s="196"/>
      <c r="H153" s="49" t="s">
        <v>69</v>
      </c>
      <c r="I153" s="713" t="s">
        <v>138</v>
      </c>
      <c r="J153" s="260" t="s">
        <v>137</v>
      </c>
      <c r="K153" s="289"/>
      <c r="L153" s="290"/>
      <c r="M153" s="406">
        <v>100</v>
      </c>
      <c r="N153" s="407">
        <f t="shared" si="97"/>
        <v>25000</v>
      </c>
      <c r="O153" s="356">
        <v>100</v>
      </c>
      <c r="P153" s="467">
        <f t="shared" si="98"/>
        <v>25000</v>
      </c>
      <c r="Q153" s="406">
        <v>100</v>
      </c>
      <c r="R153" s="504">
        <f t="shared" si="99"/>
        <v>25000</v>
      </c>
      <c r="S153" s="356">
        <v>100</v>
      </c>
      <c r="T153" s="467">
        <f t="shared" si="100"/>
        <v>25000</v>
      </c>
      <c r="U153" s="538">
        <v>100</v>
      </c>
      <c r="V153" s="504">
        <f t="shared" si="101"/>
        <v>25000</v>
      </c>
      <c r="W153" s="573">
        <v>100</v>
      </c>
      <c r="X153" s="145">
        <f t="shared" si="102"/>
        <v>25000</v>
      </c>
    </row>
    <row r="154" spans="2:24" ht="16.5" thickBot="1" x14ac:dyDescent="0.3">
      <c r="B154" s="64">
        <v>144</v>
      </c>
      <c r="C154" s="204"/>
      <c r="D154" s="197"/>
      <c r="E154" s="198"/>
      <c r="F154" s="198"/>
      <c r="G154" s="199"/>
      <c r="H154" s="50" t="s">
        <v>70</v>
      </c>
      <c r="I154" s="713" t="s">
        <v>138</v>
      </c>
      <c r="J154" s="261" t="s">
        <v>137</v>
      </c>
      <c r="K154" s="291"/>
      <c r="L154" s="292"/>
      <c r="M154" s="408">
        <v>100</v>
      </c>
      <c r="N154" s="409">
        <f t="shared" si="97"/>
        <v>25000</v>
      </c>
      <c r="O154" s="357">
        <v>100</v>
      </c>
      <c r="P154" s="468">
        <f t="shared" si="98"/>
        <v>25000</v>
      </c>
      <c r="Q154" s="408">
        <v>100</v>
      </c>
      <c r="R154" s="505">
        <f t="shared" si="99"/>
        <v>25000</v>
      </c>
      <c r="S154" s="357">
        <v>100</v>
      </c>
      <c r="T154" s="468">
        <f t="shared" si="100"/>
        <v>25000</v>
      </c>
      <c r="U154" s="539">
        <v>100</v>
      </c>
      <c r="V154" s="505">
        <f t="shared" si="101"/>
        <v>25000</v>
      </c>
      <c r="W154" s="574">
        <v>100</v>
      </c>
      <c r="X154" s="146">
        <f t="shared" si="102"/>
        <v>25000</v>
      </c>
    </row>
    <row r="155" spans="2:24" ht="16.5" thickBot="1" x14ac:dyDescent="0.3">
      <c r="B155" s="64">
        <v>145</v>
      </c>
      <c r="C155" s="204"/>
      <c r="D155" s="112"/>
      <c r="E155" s="113"/>
      <c r="F155" s="113"/>
      <c r="G155" s="114"/>
      <c r="H155" s="143" t="s">
        <v>179</v>
      </c>
      <c r="I155" s="727" t="s">
        <v>284</v>
      </c>
      <c r="J155" s="259"/>
      <c r="K155" s="303">
        <f>SUM(K149:K154)</f>
        <v>0</v>
      </c>
      <c r="L155" s="304">
        <f>SUM(L149:L154)</f>
        <v>0</v>
      </c>
      <c r="M155" s="303">
        <f>SUM(M149:M154)</f>
        <v>500</v>
      </c>
      <c r="N155" s="420">
        <f t="shared" ref="M155:N155" si="103">SUM(N149:N154)</f>
        <v>125000</v>
      </c>
      <c r="O155" s="264">
        <f t="shared" ref="O155:P155" si="104">SUM(O149:O154)</f>
        <v>500</v>
      </c>
      <c r="P155" s="343">
        <f t="shared" si="104"/>
        <v>125000</v>
      </c>
      <c r="Q155" s="303">
        <f t="shared" ref="Q155:R155" si="105">SUM(Q149:Q154)</f>
        <v>500</v>
      </c>
      <c r="R155" s="304">
        <f t="shared" si="105"/>
        <v>125000</v>
      </c>
      <c r="S155" s="264">
        <f t="shared" ref="S155:T155" si="106">SUM(S149:S154)</f>
        <v>500</v>
      </c>
      <c r="T155" s="343">
        <f t="shared" si="106"/>
        <v>125000</v>
      </c>
      <c r="U155" s="303">
        <f t="shared" ref="U155:V155" si="107">SUM(U149:U154)</f>
        <v>500</v>
      </c>
      <c r="V155" s="304">
        <f t="shared" si="107"/>
        <v>125000</v>
      </c>
      <c r="W155" s="580">
        <f t="shared" ref="W155:X155" si="108">SUM(W149:W154)</f>
        <v>500</v>
      </c>
      <c r="X155" s="166">
        <f t="shared" si="108"/>
        <v>125000</v>
      </c>
    </row>
    <row r="156" spans="2:24" x14ac:dyDescent="0.25">
      <c r="B156" s="64">
        <v>146</v>
      </c>
      <c r="C156" s="204"/>
      <c r="D156" s="182" t="s">
        <v>72</v>
      </c>
      <c r="E156" s="183"/>
      <c r="F156" s="183"/>
      <c r="G156" s="184"/>
      <c r="H156" s="47" t="s">
        <v>71</v>
      </c>
      <c r="I156" s="724" t="s">
        <v>138</v>
      </c>
      <c r="J156" s="255" t="s">
        <v>137</v>
      </c>
      <c r="K156" s="287">
        <v>100</v>
      </c>
      <c r="L156" s="288">
        <f t="shared" ref="L156:L178" si="109">K156*$F$6</f>
        <v>25000</v>
      </c>
      <c r="M156" s="404">
        <v>100</v>
      </c>
      <c r="N156" s="405">
        <f t="shared" ref="N156:N178" si="110">M156*$F$6</f>
        <v>25000</v>
      </c>
      <c r="O156" s="355">
        <v>100</v>
      </c>
      <c r="P156" s="466">
        <f t="shared" ref="P156:P178" si="111">O156*$F$6</f>
        <v>25000</v>
      </c>
      <c r="Q156" s="404">
        <v>100</v>
      </c>
      <c r="R156" s="503">
        <f t="shared" ref="R156:R178" si="112">Q156*$F$6</f>
        <v>25000</v>
      </c>
      <c r="S156" s="355">
        <v>100</v>
      </c>
      <c r="T156" s="466">
        <f t="shared" ref="T156:T178" si="113">S156*$F$6</f>
        <v>25000</v>
      </c>
      <c r="U156" s="537">
        <v>100</v>
      </c>
      <c r="V156" s="503">
        <f t="shared" ref="V156:V178" si="114">U156*$F$6</f>
        <v>25000</v>
      </c>
      <c r="W156" s="572">
        <v>100</v>
      </c>
      <c r="X156" s="144">
        <f t="shared" ref="X156:X178" si="115">W156*$F$6</f>
        <v>25000</v>
      </c>
    </row>
    <row r="157" spans="2:24" x14ac:dyDescent="0.25">
      <c r="B157" s="64">
        <v>147</v>
      </c>
      <c r="C157" s="204"/>
      <c r="D157" s="185"/>
      <c r="E157" s="186"/>
      <c r="F157" s="186"/>
      <c r="G157" s="187"/>
      <c r="H157" s="45" t="s">
        <v>73</v>
      </c>
      <c r="I157" s="713" t="s">
        <v>138</v>
      </c>
      <c r="J157" s="253" t="s">
        <v>137</v>
      </c>
      <c r="K157" s="289">
        <v>100</v>
      </c>
      <c r="L157" s="290">
        <f t="shared" si="109"/>
        <v>25000</v>
      </c>
      <c r="M157" s="406">
        <v>100</v>
      </c>
      <c r="N157" s="407">
        <f t="shared" si="110"/>
        <v>25000</v>
      </c>
      <c r="O157" s="356">
        <v>100</v>
      </c>
      <c r="P157" s="467">
        <f t="shared" si="111"/>
        <v>25000</v>
      </c>
      <c r="Q157" s="406">
        <v>100</v>
      </c>
      <c r="R157" s="504">
        <f t="shared" si="112"/>
        <v>25000</v>
      </c>
      <c r="S157" s="356">
        <v>100</v>
      </c>
      <c r="T157" s="467">
        <f t="shared" si="113"/>
        <v>25000</v>
      </c>
      <c r="U157" s="538">
        <v>100</v>
      </c>
      <c r="V157" s="504">
        <f t="shared" si="114"/>
        <v>25000</v>
      </c>
      <c r="W157" s="573">
        <v>100</v>
      </c>
      <c r="X157" s="145">
        <f t="shared" si="115"/>
        <v>25000</v>
      </c>
    </row>
    <row r="158" spans="2:24" x14ac:dyDescent="0.25">
      <c r="B158" s="64">
        <v>148</v>
      </c>
      <c r="C158" s="204"/>
      <c r="D158" s="185"/>
      <c r="E158" s="186"/>
      <c r="F158" s="186"/>
      <c r="G158" s="187"/>
      <c r="H158" s="45" t="s">
        <v>74</v>
      </c>
      <c r="I158" s="713" t="s">
        <v>138</v>
      </c>
      <c r="J158" s="253" t="s">
        <v>137</v>
      </c>
      <c r="K158" s="289">
        <v>100</v>
      </c>
      <c r="L158" s="290">
        <f t="shared" si="109"/>
        <v>25000</v>
      </c>
      <c r="M158" s="406">
        <v>100</v>
      </c>
      <c r="N158" s="407">
        <f t="shared" si="110"/>
        <v>25000</v>
      </c>
      <c r="O158" s="356">
        <v>100</v>
      </c>
      <c r="P158" s="467">
        <f t="shared" si="111"/>
        <v>25000</v>
      </c>
      <c r="Q158" s="406">
        <v>100</v>
      </c>
      <c r="R158" s="504">
        <f t="shared" si="112"/>
        <v>25000</v>
      </c>
      <c r="S158" s="356">
        <v>100</v>
      </c>
      <c r="T158" s="467">
        <f t="shared" si="113"/>
        <v>25000</v>
      </c>
      <c r="U158" s="538">
        <v>100</v>
      </c>
      <c r="V158" s="504">
        <f t="shared" si="114"/>
        <v>25000</v>
      </c>
      <c r="W158" s="573">
        <v>100</v>
      </c>
      <c r="X158" s="145">
        <f t="shared" si="115"/>
        <v>25000</v>
      </c>
    </row>
    <row r="159" spans="2:24" x14ac:dyDescent="0.25">
      <c r="B159" s="64">
        <v>149</v>
      </c>
      <c r="C159" s="204"/>
      <c r="D159" s="185"/>
      <c r="E159" s="186"/>
      <c r="F159" s="186"/>
      <c r="G159" s="187"/>
      <c r="H159" s="45" t="s">
        <v>75</v>
      </c>
      <c r="I159" s="713" t="s">
        <v>138</v>
      </c>
      <c r="J159" s="253" t="s">
        <v>137</v>
      </c>
      <c r="K159" s="289">
        <v>100</v>
      </c>
      <c r="L159" s="290">
        <f t="shared" si="109"/>
        <v>25000</v>
      </c>
      <c r="M159" s="406">
        <v>100</v>
      </c>
      <c r="N159" s="407">
        <f t="shared" si="110"/>
        <v>25000</v>
      </c>
      <c r="O159" s="356">
        <v>100</v>
      </c>
      <c r="P159" s="467">
        <f t="shared" si="111"/>
        <v>25000</v>
      </c>
      <c r="Q159" s="406">
        <v>100</v>
      </c>
      <c r="R159" s="504">
        <f t="shared" si="112"/>
        <v>25000</v>
      </c>
      <c r="S159" s="356">
        <v>100</v>
      </c>
      <c r="T159" s="467">
        <f t="shared" si="113"/>
        <v>25000</v>
      </c>
      <c r="U159" s="538">
        <v>100</v>
      </c>
      <c r="V159" s="504">
        <f t="shared" si="114"/>
        <v>25000</v>
      </c>
      <c r="W159" s="573">
        <v>100</v>
      </c>
      <c r="X159" s="145">
        <f t="shared" si="115"/>
        <v>25000</v>
      </c>
    </row>
    <row r="160" spans="2:24" x14ac:dyDescent="0.25">
      <c r="B160" s="64">
        <v>150</v>
      </c>
      <c r="C160" s="204"/>
      <c r="D160" s="185"/>
      <c r="E160" s="186"/>
      <c r="F160" s="186"/>
      <c r="G160" s="187"/>
      <c r="H160" s="80" t="s">
        <v>147</v>
      </c>
      <c r="I160" s="76" t="s">
        <v>137</v>
      </c>
      <c r="J160" s="253" t="s">
        <v>138</v>
      </c>
      <c r="K160" s="289">
        <v>100</v>
      </c>
      <c r="L160" s="290">
        <f t="shared" si="109"/>
        <v>25000</v>
      </c>
      <c r="M160" s="406">
        <v>100</v>
      </c>
      <c r="N160" s="407">
        <f t="shared" si="110"/>
        <v>25000</v>
      </c>
      <c r="O160" s="356">
        <v>100</v>
      </c>
      <c r="P160" s="467">
        <f t="shared" si="111"/>
        <v>25000</v>
      </c>
      <c r="Q160" s="406">
        <v>100</v>
      </c>
      <c r="R160" s="504">
        <f t="shared" si="112"/>
        <v>25000</v>
      </c>
      <c r="S160" s="356">
        <v>100</v>
      </c>
      <c r="T160" s="467">
        <f t="shared" si="113"/>
        <v>25000</v>
      </c>
      <c r="U160" s="538">
        <v>100</v>
      </c>
      <c r="V160" s="504">
        <f t="shared" si="114"/>
        <v>25000</v>
      </c>
      <c r="W160" s="573">
        <v>100</v>
      </c>
      <c r="X160" s="145">
        <f t="shared" si="115"/>
        <v>25000</v>
      </c>
    </row>
    <row r="161" spans="2:24" outlineLevel="1" x14ac:dyDescent="0.25">
      <c r="B161" s="64">
        <v>151</v>
      </c>
      <c r="C161" s="204"/>
      <c r="D161" s="185"/>
      <c r="E161" s="186"/>
      <c r="F161" s="186"/>
      <c r="G161" s="187"/>
      <c r="H161" s="83" t="s">
        <v>220</v>
      </c>
      <c r="I161" s="76" t="s">
        <v>137</v>
      </c>
      <c r="J161" s="253" t="s">
        <v>138</v>
      </c>
      <c r="K161" s="289">
        <v>100</v>
      </c>
      <c r="L161" s="290">
        <f t="shared" si="109"/>
        <v>25000</v>
      </c>
      <c r="M161" s="406">
        <v>100</v>
      </c>
      <c r="N161" s="407">
        <f t="shared" si="110"/>
        <v>25000</v>
      </c>
      <c r="O161" s="356">
        <v>100</v>
      </c>
      <c r="P161" s="467">
        <f t="shared" si="111"/>
        <v>25000</v>
      </c>
      <c r="Q161" s="406">
        <v>100</v>
      </c>
      <c r="R161" s="504">
        <f t="shared" si="112"/>
        <v>25000</v>
      </c>
      <c r="S161" s="356">
        <v>100</v>
      </c>
      <c r="T161" s="467">
        <f t="shared" si="113"/>
        <v>25000</v>
      </c>
      <c r="U161" s="538">
        <v>100</v>
      </c>
      <c r="V161" s="504">
        <f t="shared" si="114"/>
        <v>25000</v>
      </c>
      <c r="W161" s="573">
        <v>100</v>
      </c>
      <c r="X161" s="145">
        <f t="shared" si="115"/>
        <v>25000</v>
      </c>
    </row>
    <row r="162" spans="2:24" outlineLevel="1" x14ac:dyDescent="0.25">
      <c r="B162" s="64">
        <v>152</v>
      </c>
      <c r="C162" s="204"/>
      <c r="D162" s="185"/>
      <c r="E162" s="186"/>
      <c r="F162" s="186"/>
      <c r="G162" s="187"/>
      <c r="H162" s="83" t="s">
        <v>266</v>
      </c>
      <c r="I162" s="76" t="s">
        <v>137</v>
      </c>
      <c r="J162" s="253" t="s">
        <v>138</v>
      </c>
      <c r="K162" s="289">
        <v>100</v>
      </c>
      <c r="L162" s="290">
        <f t="shared" si="109"/>
        <v>25000</v>
      </c>
      <c r="M162" s="406">
        <v>100</v>
      </c>
      <c r="N162" s="407">
        <f t="shared" si="110"/>
        <v>25000</v>
      </c>
      <c r="O162" s="356">
        <v>100</v>
      </c>
      <c r="P162" s="467">
        <f t="shared" si="111"/>
        <v>25000</v>
      </c>
      <c r="Q162" s="406">
        <v>100</v>
      </c>
      <c r="R162" s="504">
        <f t="shared" si="112"/>
        <v>25000</v>
      </c>
      <c r="S162" s="356">
        <v>100</v>
      </c>
      <c r="T162" s="467">
        <f t="shared" si="113"/>
        <v>25000</v>
      </c>
      <c r="U162" s="538">
        <v>100</v>
      </c>
      <c r="V162" s="504">
        <f t="shared" si="114"/>
        <v>25000</v>
      </c>
      <c r="W162" s="573">
        <v>100</v>
      </c>
      <c r="X162" s="145">
        <f t="shared" si="115"/>
        <v>25000</v>
      </c>
    </row>
    <row r="163" spans="2:24" outlineLevel="1" x14ac:dyDescent="0.25">
      <c r="B163" s="64">
        <v>153</v>
      </c>
      <c r="C163" s="204"/>
      <c r="D163" s="185"/>
      <c r="E163" s="186"/>
      <c r="F163" s="186"/>
      <c r="G163" s="187"/>
      <c r="H163" s="83" t="s">
        <v>267</v>
      </c>
      <c r="I163" s="76" t="s">
        <v>137</v>
      </c>
      <c r="J163" s="253" t="s">
        <v>138</v>
      </c>
      <c r="K163" s="289">
        <v>100</v>
      </c>
      <c r="L163" s="290">
        <f t="shared" si="109"/>
        <v>25000</v>
      </c>
      <c r="M163" s="406">
        <v>100</v>
      </c>
      <c r="N163" s="407">
        <f t="shared" si="110"/>
        <v>25000</v>
      </c>
      <c r="O163" s="356">
        <v>100</v>
      </c>
      <c r="P163" s="467">
        <f t="shared" si="111"/>
        <v>25000</v>
      </c>
      <c r="Q163" s="406">
        <v>100</v>
      </c>
      <c r="R163" s="504">
        <f t="shared" si="112"/>
        <v>25000</v>
      </c>
      <c r="S163" s="356">
        <v>100</v>
      </c>
      <c r="T163" s="467">
        <f t="shared" si="113"/>
        <v>25000</v>
      </c>
      <c r="U163" s="538">
        <v>100</v>
      </c>
      <c r="V163" s="504">
        <f t="shared" si="114"/>
        <v>25000</v>
      </c>
      <c r="W163" s="573">
        <v>100</v>
      </c>
      <c r="X163" s="145">
        <f t="shared" si="115"/>
        <v>25000</v>
      </c>
    </row>
    <row r="164" spans="2:24" outlineLevel="1" x14ac:dyDescent="0.25">
      <c r="B164" s="64">
        <v>154</v>
      </c>
      <c r="C164" s="204"/>
      <c r="D164" s="185"/>
      <c r="E164" s="186"/>
      <c r="F164" s="186"/>
      <c r="G164" s="187"/>
      <c r="H164" s="83" t="s">
        <v>268</v>
      </c>
      <c r="I164" s="76" t="s">
        <v>137</v>
      </c>
      <c r="J164" s="253" t="s">
        <v>138</v>
      </c>
      <c r="K164" s="289">
        <v>100</v>
      </c>
      <c r="L164" s="290">
        <f t="shared" si="109"/>
        <v>25000</v>
      </c>
      <c r="M164" s="406">
        <v>100</v>
      </c>
      <c r="N164" s="407">
        <f t="shared" si="110"/>
        <v>25000</v>
      </c>
      <c r="O164" s="356">
        <v>100</v>
      </c>
      <c r="P164" s="467">
        <f t="shared" si="111"/>
        <v>25000</v>
      </c>
      <c r="Q164" s="406">
        <v>100</v>
      </c>
      <c r="R164" s="504">
        <f t="shared" si="112"/>
        <v>25000</v>
      </c>
      <c r="S164" s="356">
        <v>100</v>
      </c>
      <c r="T164" s="467">
        <f t="shared" si="113"/>
        <v>25000</v>
      </c>
      <c r="U164" s="538">
        <v>100</v>
      </c>
      <c r="V164" s="504">
        <f t="shared" si="114"/>
        <v>25000</v>
      </c>
      <c r="W164" s="573">
        <v>100</v>
      </c>
      <c r="X164" s="145">
        <f t="shared" si="115"/>
        <v>25000</v>
      </c>
    </row>
    <row r="165" spans="2:24" outlineLevel="1" x14ac:dyDescent="0.25">
      <c r="B165" s="64">
        <v>155</v>
      </c>
      <c r="C165" s="204"/>
      <c r="D165" s="185"/>
      <c r="E165" s="186"/>
      <c r="F165" s="186"/>
      <c r="G165" s="187"/>
      <c r="H165" s="83" t="s">
        <v>269</v>
      </c>
      <c r="I165" s="76" t="s">
        <v>137</v>
      </c>
      <c r="J165" s="253" t="s">
        <v>138</v>
      </c>
      <c r="K165" s="289">
        <v>100</v>
      </c>
      <c r="L165" s="290">
        <f t="shared" si="109"/>
        <v>25000</v>
      </c>
      <c r="M165" s="406">
        <v>100</v>
      </c>
      <c r="N165" s="407">
        <f t="shared" si="110"/>
        <v>25000</v>
      </c>
      <c r="O165" s="356">
        <v>100</v>
      </c>
      <c r="P165" s="467">
        <f t="shared" si="111"/>
        <v>25000</v>
      </c>
      <c r="Q165" s="406">
        <v>100</v>
      </c>
      <c r="R165" s="504">
        <f t="shared" si="112"/>
        <v>25000</v>
      </c>
      <c r="S165" s="356">
        <v>100</v>
      </c>
      <c r="T165" s="467">
        <f t="shared" si="113"/>
        <v>25000</v>
      </c>
      <c r="U165" s="538">
        <v>100</v>
      </c>
      <c r="V165" s="504">
        <f t="shared" si="114"/>
        <v>25000</v>
      </c>
      <c r="W165" s="573">
        <v>100</v>
      </c>
      <c r="X165" s="145">
        <f t="shared" si="115"/>
        <v>25000</v>
      </c>
    </row>
    <row r="166" spans="2:24" outlineLevel="1" x14ac:dyDescent="0.25">
      <c r="B166" s="64">
        <v>156</v>
      </c>
      <c r="C166" s="204"/>
      <c r="D166" s="185"/>
      <c r="E166" s="186"/>
      <c r="F166" s="186"/>
      <c r="G166" s="187"/>
      <c r="H166" s="83" t="s">
        <v>270</v>
      </c>
      <c r="I166" s="76" t="s">
        <v>137</v>
      </c>
      <c r="J166" s="253" t="s">
        <v>138</v>
      </c>
      <c r="K166" s="289">
        <v>100</v>
      </c>
      <c r="L166" s="290">
        <f t="shared" si="109"/>
        <v>25000</v>
      </c>
      <c r="M166" s="406">
        <v>100</v>
      </c>
      <c r="N166" s="407">
        <f t="shared" si="110"/>
        <v>25000</v>
      </c>
      <c r="O166" s="356">
        <v>100</v>
      </c>
      <c r="P166" s="467">
        <f t="shared" si="111"/>
        <v>25000</v>
      </c>
      <c r="Q166" s="406">
        <v>100</v>
      </c>
      <c r="R166" s="504">
        <f t="shared" si="112"/>
        <v>25000</v>
      </c>
      <c r="S166" s="356">
        <v>100</v>
      </c>
      <c r="T166" s="467">
        <f t="shared" si="113"/>
        <v>25000</v>
      </c>
      <c r="U166" s="538">
        <v>100</v>
      </c>
      <c r="V166" s="504">
        <f t="shared" si="114"/>
        <v>25000</v>
      </c>
      <c r="W166" s="573">
        <v>100</v>
      </c>
      <c r="X166" s="145">
        <f t="shared" si="115"/>
        <v>25000</v>
      </c>
    </row>
    <row r="167" spans="2:24" x14ac:dyDescent="0.25">
      <c r="B167" s="64">
        <v>157</v>
      </c>
      <c r="C167" s="204"/>
      <c r="D167" s="185"/>
      <c r="E167" s="186"/>
      <c r="F167" s="186"/>
      <c r="G167" s="187"/>
      <c r="H167" s="45" t="s">
        <v>76</v>
      </c>
      <c r="I167" s="76" t="s">
        <v>137</v>
      </c>
      <c r="J167" s="253" t="s">
        <v>137</v>
      </c>
      <c r="K167" s="289">
        <v>100</v>
      </c>
      <c r="L167" s="290">
        <f t="shared" si="109"/>
        <v>25000</v>
      </c>
      <c r="M167" s="406">
        <v>100</v>
      </c>
      <c r="N167" s="407">
        <f t="shared" si="110"/>
        <v>25000</v>
      </c>
      <c r="O167" s="356">
        <v>100</v>
      </c>
      <c r="P167" s="467">
        <f t="shared" si="111"/>
        <v>25000</v>
      </c>
      <c r="Q167" s="406">
        <v>100</v>
      </c>
      <c r="R167" s="504">
        <f t="shared" si="112"/>
        <v>25000</v>
      </c>
      <c r="S167" s="356">
        <v>100</v>
      </c>
      <c r="T167" s="467">
        <f t="shared" si="113"/>
        <v>25000</v>
      </c>
      <c r="U167" s="538">
        <v>100</v>
      </c>
      <c r="V167" s="504">
        <f t="shared" si="114"/>
        <v>25000</v>
      </c>
      <c r="W167" s="573">
        <v>100</v>
      </c>
      <c r="X167" s="145">
        <f t="shared" si="115"/>
        <v>25000</v>
      </c>
    </row>
    <row r="168" spans="2:24" x14ac:dyDescent="0.25">
      <c r="B168" s="64">
        <v>158</v>
      </c>
      <c r="C168" s="204"/>
      <c r="D168" s="185"/>
      <c r="E168" s="186"/>
      <c r="F168" s="186"/>
      <c r="G168" s="187"/>
      <c r="H168" s="45" t="s">
        <v>145</v>
      </c>
      <c r="I168" s="76" t="s">
        <v>137</v>
      </c>
      <c r="J168" s="253" t="s">
        <v>138</v>
      </c>
      <c r="K168" s="289">
        <v>100</v>
      </c>
      <c r="L168" s="290">
        <f t="shared" si="109"/>
        <v>25000</v>
      </c>
      <c r="M168" s="406">
        <v>100</v>
      </c>
      <c r="N168" s="407">
        <f t="shared" si="110"/>
        <v>25000</v>
      </c>
      <c r="O168" s="356">
        <v>100</v>
      </c>
      <c r="P168" s="467">
        <f t="shared" si="111"/>
        <v>25000</v>
      </c>
      <c r="Q168" s="406">
        <v>100</v>
      </c>
      <c r="R168" s="504">
        <f t="shared" si="112"/>
        <v>25000</v>
      </c>
      <c r="S168" s="356">
        <v>100</v>
      </c>
      <c r="T168" s="467">
        <f t="shared" si="113"/>
        <v>25000</v>
      </c>
      <c r="U168" s="538">
        <v>100</v>
      </c>
      <c r="V168" s="504">
        <f t="shared" si="114"/>
        <v>25000</v>
      </c>
      <c r="W168" s="573">
        <v>100</v>
      </c>
      <c r="X168" s="145">
        <f t="shared" si="115"/>
        <v>25000</v>
      </c>
    </row>
    <row r="169" spans="2:24" outlineLevel="1" x14ac:dyDescent="0.25">
      <c r="B169" s="64">
        <v>159</v>
      </c>
      <c r="C169" s="204"/>
      <c r="D169" s="185"/>
      <c r="E169" s="186"/>
      <c r="F169" s="186"/>
      <c r="G169" s="187"/>
      <c r="H169" s="82" t="s">
        <v>271</v>
      </c>
      <c r="I169" s="76" t="s">
        <v>137</v>
      </c>
      <c r="J169" s="253" t="s">
        <v>138</v>
      </c>
      <c r="K169" s="289">
        <v>100</v>
      </c>
      <c r="L169" s="290">
        <f t="shared" si="109"/>
        <v>25000</v>
      </c>
      <c r="M169" s="406">
        <v>100</v>
      </c>
      <c r="N169" s="407">
        <f t="shared" si="110"/>
        <v>25000</v>
      </c>
      <c r="O169" s="356">
        <v>100</v>
      </c>
      <c r="P169" s="467">
        <f t="shared" si="111"/>
        <v>25000</v>
      </c>
      <c r="Q169" s="406">
        <v>100</v>
      </c>
      <c r="R169" s="504">
        <f t="shared" si="112"/>
        <v>25000</v>
      </c>
      <c r="S169" s="356">
        <v>100</v>
      </c>
      <c r="T169" s="467">
        <f t="shared" si="113"/>
        <v>25000</v>
      </c>
      <c r="U169" s="538">
        <v>100</v>
      </c>
      <c r="V169" s="504">
        <f t="shared" si="114"/>
        <v>25000</v>
      </c>
      <c r="W169" s="573">
        <v>100</v>
      </c>
      <c r="X169" s="145">
        <f t="shared" si="115"/>
        <v>25000</v>
      </c>
    </row>
    <row r="170" spans="2:24" outlineLevel="1" x14ac:dyDescent="0.25">
      <c r="B170" s="64">
        <v>160</v>
      </c>
      <c r="C170" s="204"/>
      <c r="D170" s="185"/>
      <c r="E170" s="186"/>
      <c r="F170" s="186"/>
      <c r="G170" s="187"/>
      <c r="H170" s="82" t="s">
        <v>272</v>
      </c>
      <c r="I170" s="76" t="s">
        <v>137</v>
      </c>
      <c r="J170" s="253" t="s">
        <v>138</v>
      </c>
      <c r="K170" s="289">
        <v>100</v>
      </c>
      <c r="L170" s="290">
        <f t="shared" si="109"/>
        <v>25000</v>
      </c>
      <c r="M170" s="406">
        <v>100</v>
      </c>
      <c r="N170" s="407">
        <f t="shared" si="110"/>
        <v>25000</v>
      </c>
      <c r="O170" s="356">
        <v>100</v>
      </c>
      <c r="P170" s="467">
        <f t="shared" si="111"/>
        <v>25000</v>
      </c>
      <c r="Q170" s="406">
        <v>100</v>
      </c>
      <c r="R170" s="504">
        <f t="shared" si="112"/>
        <v>25000</v>
      </c>
      <c r="S170" s="356">
        <v>100</v>
      </c>
      <c r="T170" s="467">
        <f t="shared" si="113"/>
        <v>25000</v>
      </c>
      <c r="U170" s="538">
        <v>100</v>
      </c>
      <c r="V170" s="504">
        <f t="shared" si="114"/>
        <v>25000</v>
      </c>
      <c r="W170" s="573">
        <v>100</v>
      </c>
      <c r="X170" s="145">
        <f t="shared" si="115"/>
        <v>25000</v>
      </c>
    </row>
    <row r="171" spans="2:24" outlineLevel="1" x14ac:dyDescent="0.25">
      <c r="B171" s="64">
        <v>161</v>
      </c>
      <c r="C171" s="204"/>
      <c r="D171" s="185"/>
      <c r="E171" s="186"/>
      <c r="F171" s="186"/>
      <c r="G171" s="187"/>
      <c r="H171" s="82" t="s">
        <v>273</v>
      </c>
      <c r="I171" s="76" t="s">
        <v>137</v>
      </c>
      <c r="J171" s="253" t="s">
        <v>138</v>
      </c>
      <c r="K171" s="289">
        <v>100</v>
      </c>
      <c r="L171" s="290">
        <f t="shared" si="109"/>
        <v>25000</v>
      </c>
      <c r="M171" s="406">
        <v>100</v>
      </c>
      <c r="N171" s="407">
        <f t="shared" si="110"/>
        <v>25000</v>
      </c>
      <c r="O171" s="356">
        <v>100</v>
      </c>
      <c r="P171" s="467">
        <f t="shared" si="111"/>
        <v>25000</v>
      </c>
      <c r="Q171" s="406">
        <v>100</v>
      </c>
      <c r="R171" s="504">
        <f t="shared" si="112"/>
        <v>25000</v>
      </c>
      <c r="S171" s="356">
        <v>100</v>
      </c>
      <c r="T171" s="467">
        <f t="shared" si="113"/>
        <v>25000</v>
      </c>
      <c r="U171" s="538">
        <v>100</v>
      </c>
      <c r="V171" s="504">
        <f t="shared" si="114"/>
        <v>25000</v>
      </c>
      <c r="W171" s="573">
        <v>100</v>
      </c>
      <c r="X171" s="145">
        <f t="shared" si="115"/>
        <v>25000</v>
      </c>
    </row>
    <row r="172" spans="2:24" outlineLevel="1" x14ac:dyDescent="0.25">
      <c r="B172" s="64">
        <v>162</v>
      </c>
      <c r="C172" s="204"/>
      <c r="D172" s="185"/>
      <c r="E172" s="186"/>
      <c r="F172" s="186"/>
      <c r="G172" s="187"/>
      <c r="H172" s="82" t="s">
        <v>274</v>
      </c>
      <c r="I172" s="76" t="s">
        <v>137</v>
      </c>
      <c r="J172" s="253" t="s">
        <v>138</v>
      </c>
      <c r="K172" s="289">
        <v>100</v>
      </c>
      <c r="L172" s="290">
        <f t="shared" si="109"/>
        <v>25000</v>
      </c>
      <c r="M172" s="406">
        <v>100</v>
      </c>
      <c r="N172" s="407">
        <f t="shared" si="110"/>
        <v>25000</v>
      </c>
      <c r="O172" s="356">
        <v>100</v>
      </c>
      <c r="P172" s="467">
        <f t="shared" si="111"/>
        <v>25000</v>
      </c>
      <c r="Q172" s="406">
        <v>100</v>
      </c>
      <c r="R172" s="504">
        <f t="shared" si="112"/>
        <v>25000</v>
      </c>
      <c r="S172" s="356">
        <v>100</v>
      </c>
      <c r="T172" s="467">
        <f t="shared" si="113"/>
        <v>25000</v>
      </c>
      <c r="U172" s="538">
        <v>100</v>
      </c>
      <c r="V172" s="504">
        <f t="shared" si="114"/>
        <v>25000</v>
      </c>
      <c r="W172" s="573">
        <v>100</v>
      </c>
      <c r="X172" s="145">
        <f t="shared" si="115"/>
        <v>25000</v>
      </c>
    </row>
    <row r="173" spans="2:24" outlineLevel="1" x14ac:dyDescent="0.25">
      <c r="B173" s="64">
        <v>163</v>
      </c>
      <c r="C173" s="204"/>
      <c r="D173" s="185"/>
      <c r="E173" s="186"/>
      <c r="F173" s="186"/>
      <c r="G173" s="187"/>
      <c r="H173" s="82" t="s">
        <v>275</v>
      </c>
      <c r="I173" s="76" t="s">
        <v>137</v>
      </c>
      <c r="J173" s="253" t="s">
        <v>138</v>
      </c>
      <c r="K173" s="289">
        <v>100</v>
      </c>
      <c r="L173" s="290">
        <f t="shared" si="109"/>
        <v>25000</v>
      </c>
      <c r="M173" s="406">
        <v>100</v>
      </c>
      <c r="N173" s="407">
        <f t="shared" si="110"/>
        <v>25000</v>
      </c>
      <c r="O173" s="356">
        <v>100</v>
      </c>
      <c r="P173" s="467">
        <f t="shared" si="111"/>
        <v>25000</v>
      </c>
      <c r="Q173" s="406">
        <v>100</v>
      </c>
      <c r="R173" s="504">
        <f t="shared" si="112"/>
        <v>25000</v>
      </c>
      <c r="S173" s="356">
        <v>100</v>
      </c>
      <c r="T173" s="467">
        <f t="shared" si="113"/>
        <v>25000</v>
      </c>
      <c r="U173" s="538">
        <v>100</v>
      </c>
      <c r="V173" s="504">
        <f t="shared" si="114"/>
        <v>25000</v>
      </c>
      <c r="W173" s="573">
        <v>100</v>
      </c>
      <c r="X173" s="145">
        <f t="shared" si="115"/>
        <v>25000</v>
      </c>
    </row>
    <row r="174" spans="2:24" outlineLevel="1" x14ac:dyDescent="0.25">
      <c r="B174" s="64">
        <v>164</v>
      </c>
      <c r="C174" s="204"/>
      <c r="D174" s="185"/>
      <c r="E174" s="186"/>
      <c r="F174" s="186"/>
      <c r="G174" s="187"/>
      <c r="H174" s="82" t="s">
        <v>185</v>
      </c>
      <c r="I174" s="76" t="s">
        <v>137</v>
      </c>
      <c r="J174" s="253" t="s">
        <v>138</v>
      </c>
      <c r="K174" s="289">
        <v>100</v>
      </c>
      <c r="L174" s="290">
        <f t="shared" si="109"/>
        <v>25000</v>
      </c>
      <c r="M174" s="406">
        <v>100</v>
      </c>
      <c r="N174" s="407">
        <f t="shared" si="110"/>
        <v>25000</v>
      </c>
      <c r="O174" s="356">
        <v>100</v>
      </c>
      <c r="P174" s="467">
        <f t="shared" si="111"/>
        <v>25000</v>
      </c>
      <c r="Q174" s="406">
        <v>100</v>
      </c>
      <c r="R174" s="504">
        <f t="shared" si="112"/>
        <v>25000</v>
      </c>
      <c r="S174" s="356">
        <v>100</v>
      </c>
      <c r="T174" s="467">
        <f t="shared" si="113"/>
        <v>25000</v>
      </c>
      <c r="U174" s="538">
        <v>100</v>
      </c>
      <c r="V174" s="504">
        <f t="shared" si="114"/>
        <v>25000</v>
      </c>
      <c r="W174" s="573">
        <v>100</v>
      </c>
      <c r="X174" s="145">
        <f t="shared" si="115"/>
        <v>25000</v>
      </c>
    </row>
    <row r="175" spans="2:24" x14ac:dyDescent="0.25">
      <c r="B175" s="64">
        <v>165</v>
      </c>
      <c r="C175" s="204"/>
      <c r="D175" s="185"/>
      <c r="E175" s="186"/>
      <c r="F175" s="186"/>
      <c r="G175" s="187"/>
      <c r="H175" s="45" t="s">
        <v>77</v>
      </c>
      <c r="I175" s="76" t="s">
        <v>137</v>
      </c>
      <c r="J175" s="253" t="s">
        <v>137</v>
      </c>
      <c r="K175" s="289">
        <v>100</v>
      </c>
      <c r="L175" s="290">
        <f t="shared" si="109"/>
        <v>25000</v>
      </c>
      <c r="M175" s="406">
        <v>100</v>
      </c>
      <c r="N175" s="407">
        <f t="shared" si="110"/>
        <v>25000</v>
      </c>
      <c r="O175" s="356">
        <v>100</v>
      </c>
      <c r="P175" s="467">
        <f t="shared" si="111"/>
        <v>25000</v>
      </c>
      <c r="Q175" s="406">
        <v>100</v>
      </c>
      <c r="R175" s="504">
        <f t="shared" si="112"/>
        <v>25000</v>
      </c>
      <c r="S175" s="356">
        <v>100</v>
      </c>
      <c r="T175" s="467">
        <f t="shared" si="113"/>
        <v>25000</v>
      </c>
      <c r="U175" s="538">
        <v>100</v>
      </c>
      <c r="V175" s="504">
        <f t="shared" si="114"/>
        <v>25000</v>
      </c>
      <c r="W175" s="573">
        <v>100</v>
      </c>
      <c r="X175" s="145">
        <f t="shared" si="115"/>
        <v>25000</v>
      </c>
    </row>
    <row r="176" spans="2:24" x14ac:dyDescent="0.25">
      <c r="B176" s="64">
        <v>166</v>
      </c>
      <c r="C176" s="204"/>
      <c r="D176" s="185"/>
      <c r="E176" s="186"/>
      <c r="F176" s="186"/>
      <c r="G176" s="187"/>
      <c r="H176" s="45" t="s">
        <v>78</v>
      </c>
      <c r="I176" s="713" t="s">
        <v>138</v>
      </c>
      <c r="J176" s="253" t="s">
        <v>137</v>
      </c>
      <c r="K176" s="289">
        <v>100</v>
      </c>
      <c r="L176" s="290">
        <f t="shared" si="109"/>
        <v>25000</v>
      </c>
      <c r="M176" s="406">
        <v>100</v>
      </c>
      <c r="N176" s="407">
        <f t="shared" si="110"/>
        <v>25000</v>
      </c>
      <c r="O176" s="356">
        <v>100</v>
      </c>
      <c r="P176" s="467">
        <f t="shared" si="111"/>
        <v>25000</v>
      </c>
      <c r="Q176" s="406">
        <v>100</v>
      </c>
      <c r="R176" s="504">
        <f t="shared" si="112"/>
        <v>25000</v>
      </c>
      <c r="S176" s="356">
        <v>100</v>
      </c>
      <c r="T176" s="467">
        <f t="shared" si="113"/>
        <v>25000</v>
      </c>
      <c r="U176" s="538">
        <v>100</v>
      </c>
      <c r="V176" s="504">
        <f t="shared" si="114"/>
        <v>25000</v>
      </c>
      <c r="W176" s="573">
        <v>100</v>
      </c>
      <c r="X176" s="145">
        <f t="shared" si="115"/>
        <v>25000</v>
      </c>
    </row>
    <row r="177" spans="2:24" x14ac:dyDescent="0.25">
      <c r="B177" s="64">
        <v>167</v>
      </c>
      <c r="C177" s="204"/>
      <c r="D177" s="185"/>
      <c r="E177" s="186"/>
      <c r="F177" s="186"/>
      <c r="G177" s="187"/>
      <c r="H177" s="45" t="s">
        <v>79</v>
      </c>
      <c r="I177" s="713" t="s">
        <v>138</v>
      </c>
      <c r="J177" s="253" t="s">
        <v>137</v>
      </c>
      <c r="K177" s="289">
        <v>100</v>
      </c>
      <c r="L177" s="290">
        <f t="shared" si="109"/>
        <v>25000</v>
      </c>
      <c r="M177" s="406">
        <v>100</v>
      </c>
      <c r="N177" s="407">
        <f t="shared" si="110"/>
        <v>25000</v>
      </c>
      <c r="O177" s="356">
        <v>100</v>
      </c>
      <c r="P177" s="467">
        <f t="shared" si="111"/>
        <v>25000</v>
      </c>
      <c r="Q177" s="406">
        <v>100</v>
      </c>
      <c r="R177" s="504">
        <f t="shared" si="112"/>
        <v>25000</v>
      </c>
      <c r="S177" s="356">
        <v>100</v>
      </c>
      <c r="T177" s="467">
        <f t="shared" si="113"/>
        <v>25000</v>
      </c>
      <c r="U177" s="538">
        <v>100</v>
      </c>
      <c r="V177" s="504">
        <f t="shared" si="114"/>
        <v>25000</v>
      </c>
      <c r="W177" s="573">
        <v>100</v>
      </c>
      <c r="X177" s="145">
        <f t="shared" si="115"/>
        <v>25000</v>
      </c>
    </row>
    <row r="178" spans="2:24" ht="16.5" thickBot="1" x14ac:dyDescent="0.3">
      <c r="B178" s="64">
        <v>168</v>
      </c>
      <c r="C178" s="204"/>
      <c r="D178" s="188"/>
      <c r="E178" s="189"/>
      <c r="F178" s="189"/>
      <c r="G178" s="190"/>
      <c r="H178" s="46" t="s">
        <v>53</v>
      </c>
      <c r="I178" s="714" t="s">
        <v>138</v>
      </c>
      <c r="J178" s="254" t="s">
        <v>138</v>
      </c>
      <c r="K178" s="291">
        <v>100</v>
      </c>
      <c r="L178" s="292">
        <f t="shared" si="109"/>
        <v>25000</v>
      </c>
      <c r="M178" s="408">
        <v>100</v>
      </c>
      <c r="N178" s="409">
        <f t="shared" si="110"/>
        <v>25000</v>
      </c>
      <c r="O178" s="357">
        <v>100</v>
      </c>
      <c r="P178" s="468">
        <f t="shared" si="111"/>
        <v>25000</v>
      </c>
      <c r="Q178" s="408">
        <v>100</v>
      </c>
      <c r="R178" s="505">
        <f t="shared" si="112"/>
        <v>25000</v>
      </c>
      <c r="S178" s="357">
        <v>100</v>
      </c>
      <c r="T178" s="468">
        <f t="shared" si="113"/>
        <v>25000</v>
      </c>
      <c r="U178" s="539">
        <v>100</v>
      </c>
      <c r="V178" s="505">
        <f t="shared" si="114"/>
        <v>25000</v>
      </c>
      <c r="W178" s="574">
        <v>100</v>
      </c>
      <c r="X178" s="146">
        <f t="shared" si="115"/>
        <v>25000</v>
      </c>
    </row>
    <row r="179" spans="2:24" ht="16.5" thickBot="1" x14ac:dyDescent="0.3">
      <c r="B179" s="64">
        <v>169</v>
      </c>
      <c r="C179" s="205"/>
      <c r="D179" s="112"/>
      <c r="E179" s="113"/>
      <c r="F179" s="113"/>
      <c r="G179" s="114"/>
      <c r="H179" s="143" t="s">
        <v>179</v>
      </c>
      <c r="I179" s="159" t="s">
        <v>284</v>
      </c>
      <c r="J179" s="259"/>
      <c r="K179" s="303">
        <f>SUM(K156:K178)</f>
        <v>2300</v>
      </c>
      <c r="L179" s="304">
        <f t="shared" ref="L179:X179" si="116">SUM(L156:L178)</f>
        <v>575000</v>
      </c>
      <c r="M179" s="303">
        <f t="shared" si="116"/>
        <v>2300</v>
      </c>
      <c r="N179" s="420">
        <f t="shared" si="116"/>
        <v>575000</v>
      </c>
      <c r="O179" s="264">
        <f t="shared" si="116"/>
        <v>2300</v>
      </c>
      <c r="P179" s="343">
        <f t="shared" si="116"/>
        <v>575000</v>
      </c>
      <c r="Q179" s="303">
        <f t="shared" si="116"/>
        <v>2300</v>
      </c>
      <c r="R179" s="304">
        <f t="shared" si="116"/>
        <v>575000</v>
      </c>
      <c r="S179" s="264">
        <f t="shared" si="116"/>
        <v>2300</v>
      </c>
      <c r="T179" s="343">
        <f t="shared" si="116"/>
        <v>575000</v>
      </c>
      <c r="U179" s="303">
        <f t="shared" si="116"/>
        <v>2300</v>
      </c>
      <c r="V179" s="304">
        <f t="shared" si="116"/>
        <v>575000</v>
      </c>
      <c r="W179" s="580">
        <f t="shared" si="116"/>
        <v>2300</v>
      </c>
      <c r="X179" s="166">
        <f t="shared" si="116"/>
        <v>575000</v>
      </c>
    </row>
    <row r="180" spans="2:24" ht="15.75" customHeight="1" x14ac:dyDescent="0.25">
      <c r="B180" s="63">
        <v>170</v>
      </c>
      <c r="C180" s="206" t="s">
        <v>131</v>
      </c>
      <c r="D180" s="182" t="s">
        <v>80</v>
      </c>
      <c r="E180" s="183"/>
      <c r="F180" s="183"/>
      <c r="G180" s="184"/>
      <c r="H180" s="47" t="s">
        <v>81</v>
      </c>
      <c r="I180" s="76" t="s">
        <v>137</v>
      </c>
      <c r="J180" s="255" t="s">
        <v>137</v>
      </c>
      <c r="K180" s="287">
        <v>100</v>
      </c>
      <c r="L180" s="288">
        <f t="shared" ref="L180:L222" si="117">K180*$F$6</f>
        <v>25000</v>
      </c>
      <c r="M180" s="404">
        <v>100</v>
      </c>
      <c r="N180" s="405">
        <f t="shared" ref="N180:N222" si="118">M180*$F$6</f>
        <v>25000</v>
      </c>
      <c r="O180" s="355">
        <v>100</v>
      </c>
      <c r="P180" s="466">
        <f t="shared" ref="P180:P222" si="119">O180*$F$6</f>
        <v>25000</v>
      </c>
      <c r="Q180" s="404">
        <v>100</v>
      </c>
      <c r="R180" s="503">
        <f t="shared" ref="R180:R222" si="120">Q180*$F$6</f>
        <v>25000</v>
      </c>
      <c r="S180" s="355">
        <v>100</v>
      </c>
      <c r="T180" s="466">
        <f t="shared" ref="T180:T222" si="121">S180*$F$6</f>
        <v>25000</v>
      </c>
      <c r="U180" s="537">
        <v>100</v>
      </c>
      <c r="V180" s="503">
        <f t="shared" ref="V180:V222" si="122">U180*$F$6</f>
        <v>25000</v>
      </c>
      <c r="W180" s="572">
        <v>100</v>
      </c>
      <c r="X180" s="144">
        <f t="shared" ref="X180:X222" si="123">W180*$F$6</f>
        <v>25000</v>
      </c>
    </row>
    <row r="181" spans="2:24" x14ac:dyDescent="0.25">
      <c r="B181" s="63">
        <v>171</v>
      </c>
      <c r="C181" s="207"/>
      <c r="D181" s="185"/>
      <c r="E181" s="186"/>
      <c r="F181" s="186"/>
      <c r="G181" s="187"/>
      <c r="H181" s="45" t="s">
        <v>82</v>
      </c>
      <c r="I181" s="76" t="s">
        <v>137</v>
      </c>
      <c r="J181" s="253" t="s">
        <v>137</v>
      </c>
      <c r="K181" s="289">
        <v>100</v>
      </c>
      <c r="L181" s="290">
        <f t="shared" si="117"/>
        <v>25000</v>
      </c>
      <c r="M181" s="406">
        <v>100</v>
      </c>
      <c r="N181" s="407">
        <f t="shared" si="118"/>
        <v>25000</v>
      </c>
      <c r="O181" s="356">
        <v>100</v>
      </c>
      <c r="P181" s="467">
        <f t="shared" si="119"/>
        <v>25000</v>
      </c>
      <c r="Q181" s="406">
        <v>100</v>
      </c>
      <c r="R181" s="504">
        <f t="shared" si="120"/>
        <v>25000</v>
      </c>
      <c r="S181" s="356">
        <v>100</v>
      </c>
      <c r="T181" s="467">
        <f t="shared" si="121"/>
        <v>25000</v>
      </c>
      <c r="U181" s="538">
        <v>100</v>
      </c>
      <c r="V181" s="504">
        <f t="shared" si="122"/>
        <v>25000</v>
      </c>
      <c r="W181" s="573">
        <v>100</v>
      </c>
      <c r="X181" s="145">
        <f t="shared" si="123"/>
        <v>25000</v>
      </c>
    </row>
    <row r="182" spans="2:24" x14ac:dyDescent="0.25">
      <c r="B182" s="63">
        <v>172</v>
      </c>
      <c r="C182" s="207"/>
      <c r="D182" s="185"/>
      <c r="E182" s="186"/>
      <c r="F182" s="186"/>
      <c r="G182" s="187"/>
      <c r="H182" s="45" t="s">
        <v>83</v>
      </c>
      <c r="I182" s="76" t="s">
        <v>137</v>
      </c>
      <c r="J182" s="253" t="s">
        <v>137</v>
      </c>
      <c r="K182" s="289">
        <v>100</v>
      </c>
      <c r="L182" s="290">
        <f t="shared" si="117"/>
        <v>25000</v>
      </c>
      <c r="M182" s="406">
        <v>100</v>
      </c>
      <c r="N182" s="407">
        <f t="shared" si="118"/>
        <v>25000</v>
      </c>
      <c r="O182" s="356">
        <v>100</v>
      </c>
      <c r="P182" s="467">
        <f t="shared" si="119"/>
        <v>25000</v>
      </c>
      <c r="Q182" s="406">
        <v>100</v>
      </c>
      <c r="R182" s="504">
        <f t="shared" si="120"/>
        <v>25000</v>
      </c>
      <c r="S182" s="356">
        <v>100</v>
      </c>
      <c r="T182" s="467">
        <f t="shared" si="121"/>
        <v>25000</v>
      </c>
      <c r="U182" s="538">
        <v>100</v>
      </c>
      <c r="V182" s="504">
        <f t="shared" si="122"/>
        <v>25000</v>
      </c>
      <c r="W182" s="573">
        <v>100</v>
      </c>
      <c r="X182" s="145">
        <f t="shared" si="123"/>
        <v>25000</v>
      </c>
    </row>
    <row r="183" spans="2:24" x14ac:dyDescent="0.25">
      <c r="B183" s="63">
        <v>173</v>
      </c>
      <c r="C183" s="207"/>
      <c r="D183" s="185"/>
      <c r="E183" s="186"/>
      <c r="F183" s="186"/>
      <c r="G183" s="187"/>
      <c r="H183" s="45" t="s">
        <v>84</v>
      </c>
      <c r="I183" s="76" t="s">
        <v>137</v>
      </c>
      <c r="J183" s="253" t="s">
        <v>137</v>
      </c>
      <c r="K183" s="289">
        <v>100</v>
      </c>
      <c r="L183" s="290">
        <f t="shared" si="117"/>
        <v>25000</v>
      </c>
      <c r="M183" s="406">
        <v>100</v>
      </c>
      <c r="N183" s="407">
        <f t="shared" si="118"/>
        <v>25000</v>
      </c>
      <c r="O183" s="356">
        <v>100</v>
      </c>
      <c r="P183" s="467">
        <f t="shared" si="119"/>
        <v>25000</v>
      </c>
      <c r="Q183" s="406">
        <v>100</v>
      </c>
      <c r="R183" s="504">
        <f t="shared" si="120"/>
        <v>25000</v>
      </c>
      <c r="S183" s="356">
        <v>100</v>
      </c>
      <c r="T183" s="467">
        <f t="shared" si="121"/>
        <v>25000</v>
      </c>
      <c r="U183" s="538">
        <v>100</v>
      </c>
      <c r="V183" s="504">
        <f t="shared" si="122"/>
        <v>25000</v>
      </c>
      <c r="W183" s="573">
        <v>100</v>
      </c>
      <c r="X183" s="145">
        <f t="shared" si="123"/>
        <v>25000</v>
      </c>
    </row>
    <row r="184" spans="2:24" x14ac:dyDescent="0.25">
      <c r="B184" s="63">
        <v>174</v>
      </c>
      <c r="C184" s="207"/>
      <c r="D184" s="185"/>
      <c r="E184" s="186"/>
      <c r="F184" s="186"/>
      <c r="G184" s="187"/>
      <c r="H184" s="80" t="s">
        <v>144</v>
      </c>
      <c r="I184" s="76" t="s">
        <v>137</v>
      </c>
      <c r="J184" s="253" t="s">
        <v>138</v>
      </c>
      <c r="K184" s="305">
        <v>100</v>
      </c>
      <c r="L184" s="306">
        <f t="shared" si="117"/>
        <v>25000</v>
      </c>
      <c r="M184" s="421">
        <v>100</v>
      </c>
      <c r="N184" s="422">
        <f t="shared" si="118"/>
        <v>25000</v>
      </c>
      <c r="O184" s="363">
        <v>100</v>
      </c>
      <c r="P184" s="474">
        <f t="shared" si="119"/>
        <v>25000</v>
      </c>
      <c r="Q184" s="423">
        <v>100</v>
      </c>
      <c r="R184" s="511">
        <f t="shared" si="120"/>
        <v>25000</v>
      </c>
      <c r="S184" s="364">
        <v>100</v>
      </c>
      <c r="T184" s="475">
        <f t="shared" si="121"/>
        <v>25000</v>
      </c>
      <c r="U184" s="545">
        <v>100</v>
      </c>
      <c r="V184" s="511">
        <f t="shared" si="122"/>
        <v>25000</v>
      </c>
      <c r="W184" s="581">
        <v>100</v>
      </c>
      <c r="X184" s="147">
        <f t="shared" si="123"/>
        <v>25000</v>
      </c>
    </row>
    <row r="185" spans="2:24" outlineLevel="1" x14ac:dyDescent="0.25">
      <c r="B185" s="63">
        <v>175</v>
      </c>
      <c r="C185" s="207"/>
      <c r="D185" s="185"/>
      <c r="E185" s="186"/>
      <c r="F185" s="186"/>
      <c r="G185" s="187"/>
      <c r="H185" s="83" t="s">
        <v>234</v>
      </c>
      <c r="I185" s="76" t="s">
        <v>137</v>
      </c>
      <c r="J185" s="253" t="s">
        <v>138</v>
      </c>
      <c r="K185" s="305">
        <v>100</v>
      </c>
      <c r="L185" s="306">
        <f t="shared" si="117"/>
        <v>25000</v>
      </c>
      <c r="M185" s="421">
        <v>100</v>
      </c>
      <c r="N185" s="422">
        <f t="shared" si="118"/>
        <v>25000</v>
      </c>
      <c r="O185" s="363">
        <v>100</v>
      </c>
      <c r="P185" s="474">
        <f t="shared" si="119"/>
        <v>25000</v>
      </c>
      <c r="Q185" s="423">
        <v>100</v>
      </c>
      <c r="R185" s="511">
        <f t="shared" si="120"/>
        <v>25000</v>
      </c>
      <c r="S185" s="364">
        <v>100</v>
      </c>
      <c r="T185" s="475">
        <f t="shared" si="121"/>
        <v>25000</v>
      </c>
      <c r="U185" s="545">
        <v>100</v>
      </c>
      <c r="V185" s="511">
        <f t="shared" si="122"/>
        <v>25000</v>
      </c>
      <c r="W185" s="581">
        <v>100</v>
      </c>
      <c r="X185" s="147">
        <f t="shared" si="123"/>
        <v>25000</v>
      </c>
    </row>
    <row r="186" spans="2:24" outlineLevel="1" x14ac:dyDescent="0.25">
      <c r="B186" s="63">
        <v>176</v>
      </c>
      <c r="C186" s="207"/>
      <c r="D186" s="185"/>
      <c r="E186" s="186"/>
      <c r="F186" s="186"/>
      <c r="G186" s="187"/>
      <c r="H186" s="83" t="s">
        <v>235</v>
      </c>
      <c r="I186" s="76" t="s">
        <v>137</v>
      </c>
      <c r="J186" s="253" t="s">
        <v>138</v>
      </c>
      <c r="K186" s="305">
        <v>100</v>
      </c>
      <c r="L186" s="306">
        <f t="shared" si="117"/>
        <v>25000</v>
      </c>
      <c r="M186" s="421">
        <v>100</v>
      </c>
      <c r="N186" s="422">
        <f t="shared" si="118"/>
        <v>25000</v>
      </c>
      <c r="O186" s="363">
        <v>100</v>
      </c>
      <c r="P186" s="474">
        <f t="shared" si="119"/>
        <v>25000</v>
      </c>
      <c r="Q186" s="423">
        <v>100</v>
      </c>
      <c r="R186" s="511">
        <f t="shared" si="120"/>
        <v>25000</v>
      </c>
      <c r="S186" s="364">
        <v>100</v>
      </c>
      <c r="T186" s="475">
        <f t="shared" si="121"/>
        <v>25000</v>
      </c>
      <c r="U186" s="545">
        <v>100</v>
      </c>
      <c r="V186" s="511">
        <f t="shared" si="122"/>
        <v>25000</v>
      </c>
      <c r="W186" s="581">
        <v>100</v>
      </c>
      <c r="X186" s="147">
        <f t="shared" si="123"/>
        <v>25000</v>
      </c>
    </row>
    <row r="187" spans="2:24" outlineLevel="1" x14ac:dyDescent="0.25">
      <c r="B187" s="63">
        <v>177</v>
      </c>
      <c r="C187" s="207"/>
      <c r="D187" s="185"/>
      <c r="E187" s="186"/>
      <c r="F187" s="186"/>
      <c r="G187" s="187"/>
      <c r="H187" s="83" t="s">
        <v>236</v>
      </c>
      <c r="I187" s="76" t="s">
        <v>137</v>
      </c>
      <c r="J187" s="253" t="s">
        <v>138</v>
      </c>
      <c r="K187" s="305">
        <v>100</v>
      </c>
      <c r="L187" s="306">
        <f t="shared" si="117"/>
        <v>25000</v>
      </c>
      <c r="M187" s="421">
        <v>100</v>
      </c>
      <c r="N187" s="422">
        <f t="shared" si="118"/>
        <v>25000</v>
      </c>
      <c r="O187" s="363">
        <v>100</v>
      </c>
      <c r="P187" s="474">
        <f t="shared" si="119"/>
        <v>25000</v>
      </c>
      <c r="Q187" s="423">
        <v>100</v>
      </c>
      <c r="R187" s="511">
        <f t="shared" si="120"/>
        <v>25000</v>
      </c>
      <c r="S187" s="364">
        <v>100</v>
      </c>
      <c r="T187" s="475">
        <f t="shared" si="121"/>
        <v>25000</v>
      </c>
      <c r="U187" s="545">
        <v>100</v>
      </c>
      <c r="V187" s="511">
        <f t="shared" si="122"/>
        <v>25000</v>
      </c>
      <c r="W187" s="581">
        <v>100</v>
      </c>
      <c r="X187" s="147">
        <f t="shared" si="123"/>
        <v>25000</v>
      </c>
    </row>
    <row r="188" spans="2:24" outlineLevel="1" x14ac:dyDescent="0.25">
      <c r="B188" s="63">
        <v>178</v>
      </c>
      <c r="C188" s="207"/>
      <c r="D188" s="185"/>
      <c r="E188" s="186"/>
      <c r="F188" s="186"/>
      <c r="G188" s="187"/>
      <c r="H188" s="83" t="s">
        <v>237</v>
      </c>
      <c r="I188" s="76" t="s">
        <v>137</v>
      </c>
      <c r="J188" s="253" t="s">
        <v>138</v>
      </c>
      <c r="K188" s="305">
        <v>100</v>
      </c>
      <c r="L188" s="306">
        <f t="shared" si="117"/>
        <v>25000</v>
      </c>
      <c r="M188" s="421">
        <v>100</v>
      </c>
      <c r="N188" s="422">
        <f t="shared" si="118"/>
        <v>25000</v>
      </c>
      <c r="O188" s="363">
        <v>100</v>
      </c>
      <c r="P188" s="474">
        <f t="shared" si="119"/>
        <v>25000</v>
      </c>
      <c r="Q188" s="423">
        <v>100</v>
      </c>
      <c r="R188" s="511">
        <f t="shared" si="120"/>
        <v>25000</v>
      </c>
      <c r="S188" s="364">
        <v>100</v>
      </c>
      <c r="T188" s="475">
        <f t="shared" si="121"/>
        <v>25000</v>
      </c>
      <c r="U188" s="545">
        <v>100</v>
      </c>
      <c r="V188" s="511">
        <f t="shared" si="122"/>
        <v>25000</v>
      </c>
      <c r="W188" s="581">
        <v>100</v>
      </c>
      <c r="X188" s="147">
        <f t="shared" si="123"/>
        <v>25000</v>
      </c>
    </row>
    <row r="189" spans="2:24" outlineLevel="1" x14ac:dyDescent="0.25">
      <c r="B189" s="63">
        <v>179</v>
      </c>
      <c r="C189" s="207"/>
      <c r="D189" s="185"/>
      <c r="E189" s="186"/>
      <c r="F189" s="186"/>
      <c r="G189" s="187"/>
      <c r="H189" s="83" t="s">
        <v>238</v>
      </c>
      <c r="I189" s="76" t="s">
        <v>137</v>
      </c>
      <c r="J189" s="253" t="s">
        <v>138</v>
      </c>
      <c r="K189" s="305">
        <v>100</v>
      </c>
      <c r="L189" s="306">
        <f t="shared" si="117"/>
        <v>25000</v>
      </c>
      <c r="M189" s="421">
        <v>100</v>
      </c>
      <c r="N189" s="422">
        <f t="shared" si="118"/>
        <v>25000</v>
      </c>
      <c r="O189" s="363">
        <v>100</v>
      </c>
      <c r="P189" s="474">
        <f t="shared" si="119"/>
        <v>25000</v>
      </c>
      <c r="Q189" s="423">
        <v>100</v>
      </c>
      <c r="R189" s="511">
        <f t="shared" si="120"/>
        <v>25000</v>
      </c>
      <c r="S189" s="364">
        <v>100</v>
      </c>
      <c r="T189" s="475">
        <f t="shared" si="121"/>
        <v>25000</v>
      </c>
      <c r="U189" s="545">
        <v>100</v>
      </c>
      <c r="V189" s="511">
        <f t="shared" si="122"/>
        <v>25000</v>
      </c>
      <c r="W189" s="581">
        <v>100</v>
      </c>
      <c r="X189" s="147">
        <f t="shared" si="123"/>
        <v>25000</v>
      </c>
    </row>
    <row r="190" spans="2:24" outlineLevel="1" x14ac:dyDescent="0.25">
      <c r="B190" s="63">
        <v>180</v>
      </c>
      <c r="C190" s="207"/>
      <c r="D190" s="185"/>
      <c r="E190" s="186"/>
      <c r="F190" s="186"/>
      <c r="G190" s="187"/>
      <c r="H190" s="83" t="s">
        <v>239</v>
      </c>
      <c r="I190" s="76" t="s">
        <v>137</v>
      </c>
      <c r="J190" s="253" t="s">
        <v>138</v>
      </c>
      <c r="K190" s="305">
        <v>100</v>
      </c>
      <c r="L190" s="306">
        <f t="shared" si="117"/>
        <v>25000</v>
      </c>
      <c r="M190" s="421">
        <v>100</v>
      </c>
      <c r="N190" s="422">
        <f t="shared" si="118"/>
        <v>25000</v>
      </c>
      <c r="O190" s="363">
        <v>100</v>
      </c>
      <c r="P190" s="474">
        <f t="shared" si="119"/>
        <v>25000</v>
      </c>
      <c r="Q190" s="423">
        <v>100</v>
      </c>
      <c r="R190" s="511">
        <f t="shared" si="120"/>
        <v>25000</v>
      </c>
      <c r="S190" s="364">
        <v>100</v>
      </c>
      <c r="T190" s="475">
        <f t="shared" si="121"/>
        <v>25000</v>
      </c>
      <c r="U190" s="545">
        <v>100</v>
      </c>
      <c r="V190" s="511">
        <f t="shared" si="122"/>
        <v>25000</v>
      </c>
      <c r="W190" s="581">
        <v>100</v>
      </c>
      <c r="X190" s="147">
        <f t="shared" si="123"/>
        <v>25000</v>
      </c>
    </row>
    <row r="191" spans="2:24" outlineLevel="1" x14ac:dyDescent="0.25">
      <c r="B191" s="63">
        <v>181</v>
      </c>
      <c r="C191" s="207"/>
      <c r="D191" s="185"/>
      <c r="E191" s="186"/>
      <c r="F191" s="186"/>
      <c r="G191" s="187"/>
      <c r="H191" s="83" t="s">
        <v>240</v>
      </c>
      <c r="I191" s="76" t="s">
        <v>137</v>
      </c>
      <c r="J191" s="253" t="s">
        <v>138</v>
      </c>
      <c r="K191" s="305">
        <v>100</v>
      </c>
      <c r="L191" s="306">
        <f t="shared" si="117"/>
        <v>25000</v>
      </c>
      <c r="M191" s="421">
        <v>100</v>
      </c>
      <c r="N191" s="422">
        <f t="shared" si="118"/>
        <v>25000</v>
      </c>
      <c r="O191" s="363">
        <v>100</v>
      </c>
      <c r="P191" s="474">
        <f t="shared" si="119"/>
        <v>25000</v>
      </c>
      <c r="Q191" s="423">
        <v>100</v>
      </c>
      <c r="R191" s="511">
        <f t="shared" si="120"/>
        <v>25000</v>
      </c>
      <c r="S191" s="364">
        <v>100</v>
      </c>
      <c r="T191" s="475">
        <f t="shared" si="121"/>
        <v>25000</v>
      </c>
      <c r="U191" s="545">
        <v>100</v>
      </c>
      <c r="V191" s="511">
        <f t="shared" si="122"/>
        <v>25000</v>
      </c>
      <c r="W191" s="581">
        <v>100</v>
      </c>
      <c r="X191" s="147">
        <f t="shared" si="123"/>
        <v>25000</v>
      </c>
    </row>
    <row r="192" spans="2:24" outlineLevel="1" x14ac:dyDescent="0.25">
      <c r="B192" s="63">
        <v>182</v>
      </c>
      <c r="C192" s="207"/>
      <c r="D192" s="185"/>
      <c r="E192" s="186"/>
      <c r="F192" s="186"/>
      <c r="G192" s="187"/>
      <c r="H192" s="83" t="s">
        <v>241</v>
      </c>
      <c r="I192" s="76" t="s">
        <v>137</v>
      </c>
      <c r="J192" s="253" t="s">
        <v>138</v>
      </c>
      <c r="K192" s="305">
        <v>100</v>
      </c>
      <c r="L192" s="306">
        <f t="shared" si="117"/>
        <v>25000</v>
      </c>
      <c r="M192" s="421">
        <v>100</v>
      </c>
      <c r="N192" s="422">
        <f t="shared" si="118"/>
        <v>25000</v>
      </c>
      <c r="O192" s="363">
        <v>100</v>
      </c>
      <c r="P192" s="474">
        <f t="shared" si="119"/>
        <v>25000</v>
      </c>
      <c r="Q192" s="423">
        <v>100</v>
      </c>
      <c r="R192" s="511">
        <f t="shared" si="120"/>
        <v>25000</v>
      </c>
      <c r="S192" s="364">
        <v>100</v>
      </c>
      <c r="T192" s="475">
        <f t="shared" si="121"/>
        <v>25000</v>
      </c>
      <c r="U192" s="545">
        <v>100</v>
      </c>
      <c r="V192" s="511">
        <f t="shared" si="122"/>
        <v>25000</v>
      </c>
      <c r="W192" s="581">
        <v>100</v>
      </c>
      <c r="X192" s="147">
        <f t="shared" si="123"/>
        <v>25000</v>
      </c>
    </row>
    <row r="193" spans="2:24" outlineLevel="1" x14ac:dyDescent="0.25">
      <c r="B193" s="63">
        <v>183</v>
      </c>
      <c r="C193" s="207"/>
      <c r="D193" s="185"/>
      <c r="E193" s="186"/>
      <c r="F193" s="186"/>
      <c r="G193" s="187"/>
      <c r="H193" s="83" t="s">
        <v>242</v>
      </c>
      <c r="I193" s="76" t="s">
        <v>137</v>
      </c>
      <c r="J193" s="253" t="s">
        <v>138</v>
      </c>
      <c r="K193" s="305">
        <v>100</v>
      </c>
      <c r="L193" s="306">
        <f t="shared" si="117"/>
        <v>25000</v>
      </c>
      <c r="M193" s="421">
        <v>100</v>
      </c>
      <c r="N193" s="422">
        <f t="shared" si="118"/>
        <v>25000</v>
      </c>
      <c r="O193" s="363">
        <v>100</v>
      </c>
      <c r="P193" s="474">
        <f t="shared" si="119"/>
        <v>25000</v>
      </c>
      <c r="Q193" s="423">
        <v>100</v>
      </c>
      <c r="R193" s="511">
        <f t="shared" si="120"/>
        <v>25000</v>
      </c>
      <c r="S193" s="364">
        <v>100</v>
      </c>
      <c r="T193" s="475">
        <f t="shared" si="121"/>
        <v>25000</v>
      </c>
      <c r="U193" s="545">
        <v>100</v>
      </c>
      <c r="V193" s="511">
        <f t="shared" si="122"/>
        <v>25000</v>
      </c>
      <c r="W193" s="581">
        <v>100</v>
      </c>
      <c r="X193" s="147">
        <f t="shared" si="123"/>
        <v>25000</v>
      </c>
    </row>
    <row r="194" spans="2:24" outlineLevel="1" x14ac:dyDescent="0.25">
      <c r="B194" s="63">
        <v>184</v>
      </c>
      <c r="C194" s="207"/>
      <c r="D194" s="185"/>
      <c r="E194" s="186"/>
      <c r="F194" s="186"/>
      <c r="G194" s="187"/>
      <c r="H194" s="83" t="s">
        <v>243</v>
      </c>
      <c r="I194" s="76" t="s">
        <v>137</v>
      </c>
      <c r="J194" s="253" t="s">
        <v>138</v>
      </c>
      <c r="K194" s="305">
        <v>100</v>
      </c>
      <c r="L194" s="306">
        <f t="shared" si="117"/>
        <v>25000</v>
      </c>
      <c r="M194" s="421">
        <v>100</v>
      </c>
      <c r="N194" s="422">
        <f t="shared" si="118"/>
        <v>25000</v>
      </c>
      <c r="O194" s="363">
        <v>100</v>
      </c>
      <c r="P194" s="474">
        <f t="shared" si="119"/>
        <v>25000</v>
      </c>
      <c r="Q194" s="423">
        <v>100</v>
      </c>
      <c r="R194" s="511">
        <f t="shared" si="120"/>
        <v>25000</v>
      </c>
      <c r="S194" s="364">
        <v>100</v>
      </c>
      <c r="T194" s="475">
        <f t="shared" si="121"/>
        <v>25000</v>
      </c>
      <c r="U194" s="545">
        <v>100</v>
      </c>
      <c r="V194" s="511">
        <f t="shared" si="122"/>
        <v>25000</v>
      </c>
      <c r="W194" s="581">
        <v>100</v>
      </c>
      <c r="X194" s="147">
        <f t="shared" si="123"/>
        <v>25000</v>
      </c>
    </row>
    <row r="195" spans="2:24" outlineLevel="1" x14ac:dyDescent="0.25">
      <c r="B195" s="63">
        <v>185</v>
      </c>
      <c r="C195" s="207"/>
      <c r="D195" s="185"/>
      <c r="E195" s="186"/>
      <c r="F195" s="186"/>
      <c r="G195" s="187"/>
      <c r="H195" s="83" t="s">
        <v>244</v>
      </c>
      <c r="I195" s="76" t="s">
        <v>137</v>
      </c>
      <c r="J195" s="253" t="s">
        <v>138</v>
      </c>
      <c r="K195" s="305">
        <v>100</v>
      </c>
      <c r="L195" s="306">
        <f t="shared" si="117"/>
        <v>25000</v>
      </c>
      <c r="M195" s="421">
        <v>100</v>
      </c>
      <c r="N195" s="422">
        <f t="shared" si="118"/>
        <v>25000</v>
      </c>
      <c r="O195" s="363">
        <v>100</v>
      </c>
      <c r="P195" s="474">
        <f t="shared" si="119"/>
        <v>25000</v>
      </c>
      <c r="Q195" s="423">
        <v>100</v>
      </c>
      <c r="R195" s="511">
        <f t="shared" si="120"/>
        <v>25000</v>
      </c>
      <c r="S195" s="364">
        <v>100</v>
      </c>
      <c r="T195" s="475">
        <f t="shared" si="121"/>
        <v>25000</v>
      </c>
      <c r="U195" s="545">
        <v>100</v>
      </c>
      <c r="V195" s="511">
        <f t="shared" si="122"/>
        <v>25000</v>
      </c>
      <c r="W195" s="581">
        <v>100</v>
      </c>
      <c r="X195" s="147">
        <f t="shared" si="123"/>
        <v>25000</v>
      </c>
    </row>
    <row r="196" spans="2:24" outlineLevel="1" x14ac:dyDescent="0.25">
      <c r="B196" s="63">
        <v>186</v>
      </c>
      <c r="C196" s="207"/>
      <c r="D196" s="185"/>
      <c r="E196" s="186"/>
      <c r="F196" s="186"/>
      <c r="G196" s="187"/>
      <c r="H196" s="83" t="s">
        <v>245</v>
      </c>
      <c r="I196" s="76" t="s">
        <v>137</v>
      </c>
      <c r="J196" s="253" t="s">
        <v>138</v>
      </c>
      <c r="K196" s="305">
        <v>100</v>
      </c>
      <c r="L196" s="306">
        <f t="shared" si="117"/>
        <v>25000</v>
      </c>
      <c r="M196" s="421">
        <v>100</v>
      </c>
      <c r="N196" s="422">
        <f t="shared" si="118"/>
        <v>25000</v>
      </c>
      <c r="O196" s="363">
        <v>100</v>
      </c>
      <c r="P196" s="474">
        <f t="shared" si="119"/>
        <v>25000</v>
      </c>
      <c r="Q196" s="423">
        <v>100</v>
      </c>
      <c r="R196" s="511">
        <f t="shared" si="120"/>
        <v>25000</v>
      </c>
      <c r="S196" s="364">
        <v>100</v>
      </c>
      <c r="T196" s="475">
        <f t="shared" si="121"/>
        <v>25000</v>
      </c>
      <c r="U196" s="545">
        <v>100</v>
      </c>
      <c r="V196" s="511">
        <f t="shared" si="122"/>
        <v>25000</v>
      </c>
      <c r="W196" s="581">
        <v>100</v>
      </c>
      <c r="X196" s="147">
        <f t="shared" si="123"/>
        <v>25000</v>
      </c>
    </row>
    <row r="197" spans="2:24" outlineLevel="1" x14ac:dyDescent="0.25">
      <c r="B197" s="63">
        <v>187</v>
      </c>
      <c r="C197" s="207"/>
      <c r="D197" s="185"/>
      <c r="E197" s="186"/>
      <c r="F197" s="186"/>
      <c r="G197" s="187"/>
      <c r="H197" s="83" t="s">
        <v>185</v>
      </c>
      <c r="I197" s="76" t="s">
        <v>137</v>
      </c>
      <c r="J197" s="253" t="s">
        <v>138</v>
      </c>
      <c r="K197" s="305">
        <v>100</v>
      </c>
      <c r="L197" s="306">
        <f t="shared" si="117"/>
        <v>25000</v>
      </c>
      <c r="M197" s="421">
        <v>100</v>
      </c>
      <c r="N197" s="422">
        <f t="shared" si="118"/>
        <v>25000</v>
      </c>
      <c r="O197" s="363">
        <v>100</v>
      </c>
      <c r="P197" s="474">
        <f t="shared" si="119"/>
        <v>25000</v>
      </c>
      <c r="Q197" s="423">
        <v>100</v>
      </c>
      <c r="R197" s="511">
        <f t="shared" si="120"/>
        <v>25000</v>
      </c>
      <c r="S197" s="364">
        <v>100</v>
      </c>
      <c r="T197" s="475">
        <f t="shared" si="121"/>
        <v>25000</v>
      </c>
      <c r="U197" s="545">
        <v>100</v>
      </c>
      <c r="V197" s="511">
        <f t="shared" si="122"/>
        <v>25000</v>
      </c>
      <c r="W197" s="581">
        <v>100</v>
      </c>
      <c r="X197" s="147">
        <f t="shared" si="123"/>
        <v>25000</v>
      </c>
    </row>
    <row r="198" spans="2:24" x14ac:dyDescent="0.25">
      <c r="B198" s="63">
        <v>188</v>
      </c>
      <c r="C198" s="207"/>
      <c r="D198" s="185"/>
      <c r="E198" s="186"/>
      <c r="F198" s="186"/>
      <c r="G198" s="187"/>
      <c r="H198" s="111" t="s">
        <v>145</v>
      </c>
      <c r="I198" s="76" t="s">
        <v>137</v>
      </c>
      <c r="J198" s="253" t="s">
        <v>138</v>
      </c>
      <c r="K198" s="305">
        <v>100</v>
      </c>
      <c r="L198" s="306">
        <f t="shared" si="117"/>
        <v>25000</v>
      </c>
      <c r="M198" s="421">
        <v>100</v>
      </c>
      <c r="N198" s="422">
        <f t="shared" si="118"/>
        <v>25000</v>
      </c>
      <c r="O198" s="363">
        <v>100</v>
      </c>
      <c r="P198" s="474">
        <f t="shared" si="119"/>
        <v>25000</v>
      </c>
      <c r="Q198" s="423">
        <v>100</v>
      </c>
      <c r="R198" s="511">
        <f t="shared" si="120"/>
        <v>25000</v>
      </c>
      <c r="S198" s="364">
        <v>100</v>
      </c>
      <c r="T198" s="475">
        <f t="shared" si="121"/>
        <v>25000</v>
      </c>
      <c r="U198" s="545">
        <v>100</v>
      </c>
      <c r="V198" s="511">
        <f t="shared" si="122"/>
        <v>25000</v>
      </c>
      <c r="W198" s="581">
        <v>100</v>
      </c>
      <c r="X198" s="147">
        <f t="shared" si="123"/>
        <v>25000</v>
      </c>
    </row>
    <row r="199" spans="2:24" outlineLevel="1" x14ac:dyDescent="0.25">
      <c r="B199" s="63">
        <v>189</v>
      </c>
      <c r="C199" s="207"/>
      <c r="D199" s="185"/>
      <c r="E199" s="186"/>
      <c r="F199" s="186"/>
      <c r="G199" s="187"/>
      <c r="H199" s="83" t="s">
        <v>246</v>
      </c>
      <c r="I199" s="76" t="s">
        <v>137</v>
      </c>
      <c r="J199" s="253" t="s">
        <v>138</v>
      </c>
      <c r="K199" s="305">
        <v>100</v>
      </c>
      <c r="L199" s="306">
        <f t="shared" si="117"/>
        <v>25000</v>
      </c>
      <c r="M199" s="421">
        <v>100</v>
      </c>
      <c r="N199" s="422">
        <f t="shared" si="118"/>
        <v>25000</v>
      </c>
      <c r="O199" s="363">
        <v>100</v>
      </c>
      <c r="P199" s="474">
        <f t="shared" si="119"/>
        <v>25000</v>
      </c>
      <c r="Q199" s="423">
        <v>100</v>
      </c>
      <c r="R199" s="511">
        <f t="shared" si="120"/>
        <v>25000</v>
      </c>
      <c r="S199" s="364">
        <v>100</v>
      </c>
      <c r="T199" s="475">
        <f t="shared" si="121"/>
        <v>25000</v>
      </c>
      <c r="U199" s="545">
        <v>100</v>
      </c>
      <c r="V199" s="511">
        <f t="shared" si="122"/>
        <v>25000</v>
      </c>
      <c r="W199" s="581">
        <v>100</v>
      </c>
      <c r="X199" s="147">
        <f t="shared" si="123"/>
        <v>25000</v>
      </c>
    </row>
    <row r="200" spans="2:24" outlineLevel="1" x14ac:dyDescent="0.25">
      <c r="B200" s="63">
        <v>190</v>
      </c>
      <c r="C200" s="207"/>
      <c r="D200" s="185"/>
      <c r="E200" s="186"/>
      <c r="F200" s="186"/>
      <c r="G200" s="187"/>
      <c r="H200" s="83" t="s">
        <v>247</v>
      </c>
      <c r="I200" s="76" t="s">
        <v>137</v>
      </c>
      <c r="J200" s="253" t="s">
        <v>138</v>
      </c>
      <c r="K200" s="305">
        <v>100</v>
      </c>
      <c r="L200" s="306">
        <f t="shared" si="117"/>
        <v>25000</v>
      </c>
      <c r="M200" s="421">
        <v>100</v>
      </c>
      <c r="N200" s="422">
        <f t="shared" si="118"/>
        <v>25000</v>
      </c>
      <c r="O200" s="363">
        <v>100</v>
      </c>
      <c r="P200" s="474">
        <f t="shared" si="119"/>
        <v>25000</v>
      </c>
      <c r="Q200" s="423">
        <v>100</v>
      </c>
      <c r="R200" s="511">
        <f t="shared" si="120"/>
        <v>25000</v>
      </c>
      <c r="S200" s="364">
        <v>100</v>
      </c>
      <c r="T200" s="475">
        <f t="shared" si="121"/>
        <v>25000</v>
      </c>
      <c r="U200" s="545">
        <v>100</v>
      </c>
      <c r="V200" s="511">
        <f t="shared" si="122"/>
        <v>25000</v>
      </c>
      <c r="W200" s="581">
        <v>100</v>
      </c>
      <c r="X200" s="147">
        <f t="shared" si="123"/>
        <v>25000</v>
      </c>
    </row>
    <row r="201" spans="2:24" outlineLevel="1" x14ac:dyDescent="0.25">
      <c r="B201" s="63">
        <v>191</v>
      </c>
      <c r="C201" s="207"/>
      <c r="D201" s="185"/>
      <c r="E201" s="186"/>
      <c r="F201" s="186"/>
      <c r="G201" s="187"/>
      <c r="H201" s="83" t="s">
        <v>248</v>
      </c>
      <c r="I201" s="76" t="s">
        <v>137</v>
      </c>
      <c r="J201" s="253" t="s">
        <v>138</v>
      </c>
      <c r="K201" s="305">
        <v>100</v>
      </c>
      <c r="L201" s="306">
        <f t="shared" si="117"/>
        <v>25000</v>
      </c>
      <c r="M201" s="421">
        <v>100</v>
      </c>
      <c r="N201" s="422">
        <f t="shared" si="118"/>
        <v>25000</v>
      </c>
      <c r="O201" s="363">
        <v>100</v>
      </c>
      <c r="P201" s="474">
        <f t="shared" si="119"/>
        <v>25000</v>
      </c>
      <c r="Q201" s="423">
        <v>100</v>
      </c>
      <c r="R201" s="511">
        <f t="shared" si="120"/>
        <v>25000</v>
      </c>
      <c r="S201" s="364">
        <v>100</v>
      </c>
      <c r="T201" s="475">
        <f t="shared" si="121"/>
        <v>25000</v>
      </c>
      <c r="U201" s="545">
        <v>100</v>
      </c>
      <c r="V201" s="511">
        <f t="shared" si="122"/>
        <v>25000</v>
      </c>
      <c r="W201" s="581">
        <v>100</v>
      </c>
      <c r="X201" s="147">
        <f t="shared" si="123"/>
        <v>25000</v>
      </c>
    </row>
    <row r="202" spans="2:24" outlineLevel="1" x14ac:dyDescent="0.25">
      <c r="B202" s="63">
        <v>192</v>
      </c>
      <c r="C202" s="207"/>
      <c r="D202" s="185"/>
      <c r="E202" s="186"/>
      <c r="F202" s="186"/>
      <c r="G202" s="187"/>
      <c r="H202" s="83" t="s">
        <v>249</v>
      </c>
      <c r="I202" s="76" t="s">
        <v>137</v>
      </c>
      <c r="J202" s="253" t="s">
        <v>138</v>
      </c>
      <c r="K202" s="305">
        <v>100</v>
      </c>
      <c r="L202" s="306">
        <f t="shared" si="117"/>
        <v>25000</v>
      </c>
      <c r="M202" s="421">
        <v>100</v>
      </c>
      <c r="N202" s="422">
        <f t="shared" si="118"/>
        <v>25000</v>
      </c>
      <c r="O202" s="363">
        <v>100</v>
      </c>
      <c r="P202" s="474">
        <f t="shared" si="119"/>
        <v>25000</v>
      </c>
      <c r="Q202" s="423">
        <v>100</v>
      </c>
      <c r="R202" s="511">
        <f t="shared" si="120"/>
        <v>25000</v>
      </c>
      <c r="S202" s="364">
        <v>100</v>
      </c>
      <c r="T202" s="475">
        <f t="shared" si="121"/>
        <v>25000</v>
      </c>
      <c r="U202" s="545">
        <v>100</v>
      </c>
      <c r="V202" s="511">
        <f t="shared" si="122"/>
        <v>25000</v>
      </c>
      <c r="W202" s="581">
        <v>100</v>
      </c>
      <c r="X202" s="147">
        <f t="shared" si="123"/>
        <v>25000</v>
      </c>
    </row>
    <row r="203" spans="2:24" outlineLevel="1" x14ac:dyDescent="0.25">
      <c r="B203" s="63">
        <v>193</v>
      </c>
      <c r="C203" s="207"/>
      <c r="D203" s="185"/>
      <c r="E203" s="186"/>
      <c r="F203" s="186"/>
      <c r="G203" s="187"/>
      <c r="H203" s="83" t="s">
        <v>249</v>
      </c>
      <c r="I203" s="76" t="s">
        <v>137</v>
      </c>
      <c r="J203" s="253" t="s">
        <v>138</v>
      </c>
      <c r="K203" s="305">
        <v>100</v>
      </c>
      <c r="L203" s="306">
        <f t="shared" si="117"/>
        <v>25000</v>
      </c>
      <c r="M203" s="421">
        <v>100</v>
      </c>
      <c r="N203" s="422">
        <f t="shared" si="118"/>
        <v>25000</v>
      </c>
      <c r="O203" s="363">
        <v>100</v>
      </c>
      <c r="P203" s="474">
        <f t="shared" si="119"/>
        <v>25000</v>
      </c>
      <c r="Q203" s="423">
        <v>100</v>
      </c>
      <c r="R203" s="511">
        <f t="shared" si="120"/>
        <v>25000</v>
      </c>
      <c r="S203" s="364">
        <v>100</v>
      </c>
      <c r="T203" s="475">
        <f t="shared" si="121"/>
        <v>25000</v>
      </c>
      <c r="U203" s="545">
        <v>100</v>
      </c>
      <c r="V203" s="511">
        <f t="shared" si="122"/>
        <v>25000</v>
      </c>
      <c r="W203" s="581">
        <v>100</v>
      </c>
      <c r="X203" s="147">
        <f t="shared" si="123"/>
        <v>25000</v>
      </c>
    </row>
    <row r="204" spans="2:24" outlineLevel="1" x14ac:dyDescent="0.25">
      <c r="B204" s="63">
        <v>194</v>
      </c>
      <c r="C204" s="207"/>
      <c r="D204" s="185"/>
      <c r="E204" s="186"/>
      <c r="F204" s="186"/>
      <c r="G204" s="187"/>
      <c r="H204" s="83" t="s">
        <v>250</v>
      </c>
      <c r="I204" s="76" t="s">
        <v>137</v>
      </c>
      <c r="J204" s="253" t="s">
        <v>138</v>
      </c>
      <c r="K204" s="305">
        <v>100</v>
      </c>
      <c r="L204" s="306">
        <f t="shared" si="117"/>
        <v>25000</v>
      </c>
      <c r="M204" s="421">
        <v>100</v>
      </c>
      <c r="N204" s="422">
        <f t="shared" si="118"/>
        <v>25000</v>
      </c>
      <c r="O204" s="363">
        <v>100</v>
      </c>
      <c r="P204" s="474">
        <f t="shared" si="119"/>
        <v>25000</v>
      </c>
      <c r="Q204" s="423">
        <v>100</v>
      </c>
      <c r="R204" s="511">
        <f t="shared" si="120"/>
        <v>25000</v>
      </c>
      <c r="S204" s="364">
        <v>100</v>
      </c>
      <c r="T204" s="475">
        <f t="shared" si="121"/>
        <v>25000</v>
      </c>
      <c r="U204" s="545">
        <v>100</v>
      </c>
      <c r="V204" s="511">
        <f t="shared" si="122"/>
        <v>25000</v>
      </c>
      <c r="W204" s="581">
        <v>100</v>
      </c>
      <c r="X204" s="147">
        <f t="shared" si="123"/>
        <v>25000</v>
      </c>
    </row>
    <row r="205" spans="2:24" outlineLevel="1" x14ac:dyDescent="0.25">
      <c r="B205" s="63">
        <v>195</v>
      </c>
      <c r="C205" s="207"/>
      <c r="D205" s="185"/>
      <c r="E205" s="186"/>
      <c r="F205" s="186"/>
      <c r="G205" s="187"/>
      <c r="H205" s="83" t="s">
        <v>251</v>
      </c>
      <c r="I205" s="76" t="s">
        <v>137</v>
      </c>
      <c r="J205" s="253" t="s">
        <v>138</v>
      </c>
      <c r="K205" s="305">
        <v>100</v>
      </c>
      <c r="L205" s="306">
        <f t="shared" si="117"/>
        <v>25000</v>
      </c>
      <c r="M205" s="421">
        <v>100</v>
      </c>
      <c r="N205" s="422">
        <f t="shared" si="118"/>
        <v>25000</v>
      </c>
      <c r="O205" s="363">
        <v>100</v>
      </c>
      <c r="P205" s="474">
        <f t="shared" si="119"/>
        <v>25000</v>
      </c>
      <c r="Q205" s="423">
        <v>100</v>
      </c>
      <c r="R205" s="511">
        <f t="shared" si="120"/>
        <v>25000</v>
      </c>
      <c r="S205" s="364">
        <v>100</v>
      </c>
      <c r="T205" s="475">
        <f t="shared" si="121"/>
        <v>25000</v>
      </c>
      <c r="U205" s="545">
        <v>100</v>
      </c>
      <c r="V205" s="511">
        <f t="shared" si="122"/>
        <v>25000</v>
      </c>
      <c r="W205" s="581">
        <v>100</v>
      </c>
      <c r="X205" s="147">
        <f t="shared" si="123"/>
        <v>25000</v>
      </c>
    </row>
    <row r="206" spans="2:24" outlineLevel="1" x14ac:dyDescent="0.25">
      <c r="B206" s="63">
        <v>196</v>
      </c>
      <c r="C206" s="207"/>
      <c r="D206" s="185"/>
      <c r="E206" s="186"/>
      <c r="F206" s="186"/>
      <c r="G206" s="187"/>
      <c r="H206" s="83" t="s">
        <v>252</v>
      </c>
      <c r="I206" s="76" t="s">
        <v>137</v>
      </c>
      <c r="J206" s="253" t="s">
        <v>138</v>
      </c>
      <c r="K206" s="305">
        <v>100</v>
      </c>
      <c r="L206" s="306">
        <f t="shared" si="117"/>
        <v>25000</v>
      </c>
      <c r="M206" s="421">
        <v>100</v>
      </c>
      <c r="N206" s="422">
        <f t="shared" si="118"/>
        <v>25000</v>
      </c>
      <c r="O206" s="363">
        <v>100</v>
      </c>
      <c r="P206" s="474">
        <f t="shared" si="119"/>
        <v>25000</v>
      </c>
      <c r="Q206" s="423">
        <v>100</v>
      </c>
      <c r="R206" s="511">
        <f t="shared" si="120"/>
        <v>25000</v>
      </c>
      <c r="S206" s="364">
        <v>100</v>
      </c>
      <c r="T206" s="475">
        <f t="shared" si="121"/>
        <v>25000</v>
      </c>
      <c r="U206" s="545">
        <v>100</v>
      </c>
      <c r="V206" s="511">
        <f t="shared" si="122"/>
        <v>25000</v>
      </c>
      <c r="W206" s="581">
        <v>100</v>
      </c>
      <c r="X206" s="147">
        <f t="shared" si="123"/>
        <v>25000</v>
      </c>
    </row>
    <row r="207" spans="2:24" outlineLevel="1" x14ac:dyDescent="0.25">
      <c r="B207" s="63">
        <v>197</v>
      </c>
      <c r="C207" s="207"/>
      <c r="D207" s="185"/>
      <c r="E207" s="186"/>
      <c r="F207" s="186"/>
      <c r="G207" s="187"/>
      <c r="H207" s="83" t="s">
        <v>253</v>
      </c>
      <c r="I207" s="76" t="s">
        <v>137</v>
      </c>
      <c r="J207" s="253" t="s">
        <v>138</v>
      </c>
      <c r="K207" s="305">
        <v>100</v>
      </c>
      <c r="L207" s="306">
        <f t="shared" si="117"/>
        <v>25000</v>
      </c>
      <c r="M207" s="421">
        <v>100</v>
      </c>
      <c r="N207" s="422">
        <f t="shared" si="118"/>
        <v>25000</v>
      </c>
      <c r="O207" s="363">
        <v>100</v>
      </c>
      <c r="P207" s="474">
        <f t="shared" si="119"/>
        <v>25000</v>
      </c>
      <c r="Q207" s="423">
        <v>100</v>
      </c>
      <c r="R207" s="511">
        <f t="shared" si="120"/>
        <v>25000</v>
      </c>
      <c r="S207" s="364">
        <v>100</v>
      </c>
      <c r="T207" s="475">
        <f t="shared" si="121"/>
        <v>25000</v>
      </c>
      <c r="U207" s="545">
        <v>100</v>
      </c>
      <c r="V207" s="511">
        <f t="shared" si="122"/>
        <v>25000</v>
      </c>
      <c r="W207" s="581">
        <v>100</v>
      </c>
      <c r="X207" s="147">
        <f t="shared" si="123"/>
        <v>25000</v>
      </c>
    </row>
    <row r="208" spans="2:24" outlineLevel="1" x14ac:dyDescent="0.25">
      <c r="B208" s="63">
        <v>198</v>
      </c>
      <c r="C208" s="207"/>
      <c r="D208" s="185"/>
      <c r="E208" s="186"/>
      <c r="F208" s="186"/>
      <c r="G208" s="187"/>
      <c r="H208" s="83" t="s">
        <v>254</v>
      </c>
      <c r="I208" s="76" t="s">
        <v>137</v>
      </c>
      <c r="J208" s="253" t="s">
        <v>138</v>
      </c>
      <c r="K208" s="305">
        <v>100</v>
      </c>
      <c r="L208" s="306">
        <f t="shared" si="117"/>
        <v>25000</v>
      </c>
      <c r="M208" s="421">
        <v>100</v>
      </c>
      <c r="N208" s="422">
        <f t="shared" si="118"/>
        <v>25000</v>
      </c>
      <c r="O208" s="363">
        <v>100</v>
      </c>
      <c r="P208" s="474">
        <f t="shared" si="119"/>
        <v>25000</v>
      </c>
      <c r="Q208" s="423">
        <v>100</v>
      </c>
      <c r="R208" s="511">
        <f t="shared" si="120"/>
        <v>25000</v>
      </c>
      <c r="S208" s="364">
        <v>100</v>
      </c>
      <c r="T208" s="475">
        <f t="shared" si="121"/>
        <v>25000</v>
      </c>
      <c r="U208" s="545">
        <v>100</v>
      </c>
      <c r="V208" s="511">
        <f t="shared" si="122"/>
        <v>25000</v>
      </c>
      <c r="W208" s="581">
        <v>100</v>
      </c>
      <c r="X208" s="147">
        <f t="shared" si="123"/>
        <v>25000</v>
      </c>
    </row>
    <row r="209" spans="2:24" outlineLevel="1" x14ac:dyDescent="0.25">
      <c r="B209" s="63">
        <v>199</v>
      </c>
      <c r="C209" s="207"/>
      <c r="D209" s="185"/>
      <c r="E209" s="186"/>
      <c r="F209" s="186"/>
      <c r="G209" s="187"/>
      <c r="H209" s="83" t="s">
        <v>255</v>
      </c>
      <c r="I209" s="76" t="s">
        <v>137</v>
      </c>
      <c r="J209" s="253" t="s">
        <v>138</v>
      </c>
      <c r="K209" s="305">
        <v>100</v>
      </c>
      <c r="L209" s="306">
        <f t="shared" si="117"/>
        <v>25000</v>
      </c>
      <c r="M209" s="421">
        <v>100</v>
      </c>
      <c r="N209" s="422">
        <f t="shared" si="118"/>
        <v>25000</v>
      </c>
      <c r="O209" s="363">
        <v>100</v>
      </c>
      <c r="P209" s="474">
        <f t="shared" si="119"/>
        <v>25000</v>
      </c>
      <c r="Q209" s="423">
        <v>100</v>
      </c>
      <c r="R209" s="511">
        <f t="shared" si="120"/>
        <v>25000</v>
      </c>
      <c r="S209" s="364">
        <v>100</v>
      </c>
      <c r="T209" s="475">
        <f t="shared" si="121"/>
        <v>25000</v>
      </c>
      <c r="U209" s="545">
        <v>100</v>
      </c>
      <c r="V209" s="511">
        <f t="shared" si="122"/>
        <v>25000</v>
      </c>
      <c r="W209" s="581">
        <v>100</v>
      </c>
      <c r="X209" s="147">
        <f t="shared" si="123"/>
        <v>25000</v>
      </c>
    </row>
    <row r="210" spans="2:24" outlineLevel="1" x14ac:dyDescent="0.25">
      <c r="B210" s="63">
        <v>200</v>
      </c>
      <c r="C210" s="207"/>
      <c r="D210" s="185"/>
      <c r="E210" s="186"/>
      <c r="F210" s="186"/>
      <c r="G210" s="187"/>
      <c r="H210" s="83" t="s">
        <v>256</v>
      </c>
      <c r="I210" s="76" t="s">
        <v>137</v>
      </c>
      <c r="J210" s="253" t="s">
        <v>138</v>
      </c>
      <c r="K210" s="305">
        <v>100</v>
      </c>
      <c r="L210" s="306">
        <f t="shared" si="117"/>
        <v>25000</v>
      </c>
      <c r="M210" s="421">
        <v>100</v>
      </c>
      <c r="N210" s="422">
        <f t="shared" si="118"/>
        <v>25000</v>
      </c>
      <c r="O210" s="363">
        <v>100</v>
      </c>
      <c r="P210" s="474">
        <f t="shared" si="119"/>
        <v>25000</v>
      </c>
      <c r="Q210" s="423">
        <v>100</v>
      </c>
      <c r="R210" s="511">
        <f t="shared" si="120"/>
        <v>25000</v>
      </c>
      <c r="S210" s="364">
        <v>100</v>
      </c>
      <c r="T210" s="475">
        <f t="shared" si="121"/>
        <v>25000</v>
      </c>
      <c r="U210" s="545">
        <v>100</v>
      </c>
      <c r="V210" s="511">
        <f t="shared" si="122"/>
        <v>25000</v>
      </c>
      <c r="W210" s="581">
        <v>100</v>
      </c>
      <c r="X210" s="147">
        <f t="shared" si="123"/>
        <v>25000</v>
      </c>
    </row>
    <row r="211" spans="2:24" outlineLevel="1" x14ac:dyDescent="0.25">
      <c r="B211" s="63">
        <v>201</v>
      </c>
      <c r="C211" s="207"/>
      <c r="D211" s="185"/>
      <c r="E211" s="186"/>
      <c r="F211" s="186"/>
      <c r="G211" s="187"/>
      <c r="H211" s="83" t="s">
        <v>185</v>
      </c>
      <c r="I211" s="76" t="s">
        <v>137</v>
      </c>
      <c r="J211" s="253" t="s">
        <v>138</v>
      </c>
      <c r="K211" s="305">
        <v>100</v>
      </c>
      <c r="L211" s="306">
        <f t="shared" si="117"/>
        <v>25000</v>
      </c>
      <c r="M211" s="421">
        <v>100</v>
      </c>
      <c r="N211" s="422">
        <f t="shared" si="118"/>
        <v>25000</v>
      </c>
      <c r="O211" s="363">
        <v>100</v>
      </c>
      <c r="P211" s="474">
        <f t="shared" si="119"/>
        <v>25000</v>
      </c>
      <c r="Q211" s="423">
        <v>100</v>
      </c>
      <c r="R211" s="511">
        <f t="shared" si="120"/>
        <v>25000</v>
      </c>
      <c r="S211" s="364">
        <v>100</v>
      </c>
      <c r="T211" s="475">
        <f t="shared" si="121"/>
        <v>25000</v>
      </c>
      <c r="U211" s="545">
        <v>100</v>
      </c>
      <c r="V211" s="511">
        <f t="shared" si="122"/>
        <v>25000</v>
      </c>
      <c r="W211" s="581">
        <v>100</v>
      </c>
      <c r="X211" s="147">
        <f t="shared" si="123"/>
        <v>25000</v>
      </c>
    </row>
    <row r="212" spans="2:24" outlineLevel="1" x14ac:dyDescent="0.25">
      <c r="B212" s="63">
        <v>202</v>
      </c>
      <c r="C212" s="207"/>
      <c r="D212" s="185"/>
      <c r="E212" s="186"/>
      <c r="F212" s="186"/>
      <c r="G212" s="187"/>
      <c r="H212" s="83" t="s">
        <v>257</v>
      </c>
      <c r="I212" s="76" t="s">
        <v>137</v>
      </c>
      <c r="J212" s="253" t="s">
        <v>138</v>
      </c>
      <c r="K212" s="305">
        <v>100</v>
      </c>
      <c r="L212" s="306">
        <f t="shared" si="117"/>
        <v>25000</v>
      </c>
      <c r="M212" s="421">
        <v>100</v>
      </c>
      <c r="N212" s="422">
        <f t="shared" si="118"/>
        <v>25000</v>
      </c>
      <c r="O212" s="363">
        <v>100</v>
      </c>
      <c r="P212" s="474">
        <f t="shared" si="119"/>
        <v>25000</v>
      </c>
      <c r="Q212" s="423">
        <v>100</v>
      </c>
      <c r="R212" s="511">
        <f t="shared" si="120"/>
        <v>25000</v>
      </c>
      <c r="S212" s="364">
        <v>100</v>
      </c>
      <c r="T212" s="475">
        <f t="shared" si="121"/>
        <v>25000</v>
      </c>
      <c r="U212" s="545">
        <v>100</v>
      </c>
      <c r="V212" s="511">
        <f t="shared" si="122"/>
        <v>25000</v>
      </c>
      <c r="W212" s="581">
        <v>100</v>
      </c>
      <c r="X212" s="147">
        <f t="shared" si="123"/>
        <v>25000</v>
      </c>
    </row>
    <row r="213" spans="2:24" outlineLevel="1" x14ac:dyDescent="0.25">
      <c r="B213" s="63">
        <v>203</v>
      </c>
      <c r="C213" s="207"/>
      <c r="D213" s="185"/>
      <c r="E213" s="186"/>
      <c r="F213" s="186"/>
      <c r="G213" s="187"/>
      <c r="H213" s="83" t="s">
        <v>258</v>
      </c>
      <c r="I213" s="76" t="s">
        <v>137</v>
      </c>
      <c r="J213" s="253" t="s">
        <v>138</v>
      </c>
      <c r="K213" s="305">
        <v>100</v>
      </c>
      <c r="L213" s="306">
        <f t="shared" si="117"/>
        <v>25000</v>
      </c>
      <c r="M213" s="421">
        <v>100</v>
      </c>
      <c r="N213" s="422">
        <f t="shared" si="118"/>
        <v>25000</v>
      </c>
      <c r="O213" s="363">
        <v>100</v>
      </c>
      <c r="P213" s="474">
        <f t="shared" si="119"/>
        <v>25000</v>
      </c>
      <c r="Q213" s="423">
        <v>100</v>
      </c>
      <c r="R213" s="511">
        <f t="shared" si="120"/>
        <v>25000</v>
      </c>
      <c r="S213" s="364">
        <v>100</v>
      </c>
      <c r="T213" s="475">
        <f t="shared" si="121"/>
        <v>25000</v>
      </c>
      <c r="U213" s="545">
        <v>100</v>
      </c>
      <c r="V213" s="511">
        <f t="shared" si="122"/>
        <v>25000</v>
      </c>
      <c r="W213" s="581">
        <v>100</v>
      </c>
      <c r="X213" s="147">
        <f t="shared" si="123"/>
        <v>25000</v>
      </c>
    </row>
    <row r="214" spans="2:24" outlineLevel="1" x14ac:dyDescent="0.25">
      <c r="B214" s="63">
        <v>204</v>
      </c>
      <c r="C214" s="207"/>
      <c r="D214" s="185"/>
      <c r="E214" s="186"/>
      <c r="F214" s="186"/>
      <c r="G214" s="187"/>
      <c r="H214" s="83" t="s">
        <v>259</v>
      </c>
      <c r="I214" s="76" t="s">
        <v>137</v>
      </c>
      <c r="J214" s="253" t="s">
        <v>138</v>
      </c>
      <c r="K214" s="305">
        <v>100</v>
      </c>
      <c r="L214" s="306">
        <f t="shared" si="117"/>
        <v>25000</v>
      </c>
      <c r="M214" s="421">
        <v>100</v>
      </c>
      <c r="N214" s="422">
        <f t="shared" si="118"/>
        <v>25000</v>
      </c>
      <c r="O214" s="363">
        <v>100</v>
      </c>
      <c r="P214" s="474">
        <f t="shared" si="119"/>
        <v>25000</v>
      </c>
      <c r="Q214" s="423">
        <v>100</v>
      </c>
      <c r="R214" s="511">
        <f t="shared" si="120"/>
        <v>25000</v>
      </c>
      <c r="S214" s="364">
        <v>100</v>
      </c>
      <c r="T214" s="475">
        <f t="shared" si="121"/>
        <v>25000</v>
      </c>
      <c r="U214" s="545">
        <v>100</v>
      </c>
      <c r="V214" s="511">
        <f t="shared" si="122"/>
        <v>25000</v>
      </c>
      <c r="W214" s="581">
        <v>100</v>
      </c>
      <c r="X214" s="147">
        <f t="shared" si="123"/>
        <v>25000</v>
      </c>
    </row>
    <row r="215" spans="2:24" outlineLevel="1" x14ac:dyDescent="0.25">
      <c r="B215" s="63">
        <v>205</v>
      </c>
      <c r="C215" s="207"/>
      <c r="D215" s="185"/>
      <c r="E215" s="186"/>
      <c r="F215" s="186"/>
      <c r="G215" s="187"/>
      <c r="H215" s="83" t="s">
        <v>260</v>
      </c>
      <c r="I215" s="76" t="s">
        <v>137</v>
      </c>
      <c r="J215" s="253" t="s">
        <v>138</v>
      </c>
      <c r="K215" s="305">
        <v>100</v>
      </c>
      <c r="L215" s="306">
        <f t="shared" si="117"/>
        <v>25000</v>
      </c>
      <c r="M215" s="421">
        <v>100</v>
      </c>
      <c r="N215" s="422">
        <f t="shared" si="118"/>
        <v>25000</v>
      </c>
      <c r="O215" s="363">
        <v>100</v>
      </c>
      <c r="P215" s="474">
        <f t="shared" si="119"/>
        <v>25000</v>
      </c>
      <c r="Q215" s="423">
        <v>100</v>
      </c>
      <c r="R215" s="511">
        <f t="shared" si="120"/>
        <v>25000</v>
      </c>
      <c r="S215" s="364">
        <v>100</v>
      </c>
      <c r="T215" s="475">
        <f t="shared" si="121"/>
        <v>25000</v>
      </c>
      <c r="U215" s="545">
        <v>100</v>
      </c>
      <c r="V215" s="511">
        <f t="shared" si="122"/>
        <v>25000</v>
      </c>
      <c r="W215" s="581">
        <v>100</v>
      </c>
      <c r="X215" s="147">
        <f t="shared" si="123"/>
        <v>25000</v>
      </c>
    </row>
    <row r="216" spans="2:24" outlineLevel="1" x14ac:dyDescent="0.25">
      <c r="B216" s="63">
        <v>206</v>
      </c>
      <c r="C216" s="207"/>
      <c r="D216" s="185"/>
      <c r="E216" s="186"/>
      <c r="F216" s="186"/>
      <c r="G216" s="187"/>
      <c r="H216" s="83" t="s">
        <v>253</v>
      </c>
      <c r="I216" s="76" t="s">
        <v>137</v>
      </c>
      <c r="J216" s="253" t="s">
        <v>138</v>
      </c>
      <c r="K216" s="305">
        <v>100</v>
      </c>
      <c r="L216" s="306">
        <f t="shared" si="117"/>
        <v>25000</v>
      </c>
      <c r="M216" s="421">
        <v>100</v>
      </c>
      <c r="N216" s="422">
        <f t="shared" si="118"/>
        <v>25000</v>
      </c>
      <c r="O216" s="363">
        <v>100</v>
      </c>
      <c r="P216" s="474">
        <f t="shared" si="119"/>
        <v>25000</v>
      </c>
      <c r="Q216" s="423">
        <v>100</v>
      </c>
      <c r="R216" s="511">
        <f t="shared" si="120"/>
        <v>25000</v>
      </c>
      <c r="S216" s="364">
        <v>100</v>
      </c>
      <c r="T216" s="475">
        <f t="shared" si="121"/>
        <v>25000</v>
      </c>
      <c r="U216" s="545">
        <v>100</v>
      </c>
      <c r="V216" s="511">
        <f t="shared" si="122"/>
        <v>25000</v>
      </c>
      <c r="W216" s="581">
        <v>100</v>
      </c>
      <c r="X216" s="147">
        <f t="shared" si="123"/>
        <v>25000</v>
      </c>
    </row>
    <row r="217" spans="2:24" outlineLevel="1" x14ac:dyDescent="0.25">
      <c r="B217" s="63">
        <v>207</v>
      </c>
      <c r="C217" s="207"/>
      <c r="D217" s="185"/>
      <c r="E217" s="186"/>
      <c r="F217" s="186"/>
      <c r="G217" s="187"/>
      <c r="H217" s="83" t="s">
        <v>261</v>
      </c>
      <c r="I217" s="76" t="s">
        <v>137</v>
      </c>
      <c r="J217" s="253" t="s">
        <v>138</v>
      </c>
      <c r="K217" s="305">
        <v>100</v>
      </c>
      <c r="L217" s="306">
        <f t="shared" si="117"/>
        <v>25000</v>
      </c>
      <c r="M217" s="421">
        <v>100</v>
      </c>
      <c r="N217" s="422">
        <f t="shared" si="118"/>
        <v>25000</v>
      </c>
      <c r="O217" s="363">
        <v>100</v>
      </c>
      <c r="P217" s="474">
        <f t="shared" si="119"/>
        <v>25000</v>
      </c>
      <c r="Q217" s="423">
        <v>100</v>
      </c>
      <c r="R217" s="511">
        <f t="shared" si="120"/>
        <v>25000</v>
      </c>
      <c r="S217" s="364">
        <v>100</v>
      </c>
      <c r="T217" s="475">
        <f t="shared" si="121"/>
        <v>25000</v>
      </c>
      <c r="U217" s="545">
        <v>100</v>
      </c>
      <c r="V217" s="511">
        <f t="shared" si="122"/>
        <v>25000</v>
      </c>
      <c r="W217" s="581">
        <v>100</v>
      </c>
      <c r="X217" s="147">
        <f t="shared" si="123"/>
        <v>25000</v>
      </c>
    </row>
    <row r="218" spans="2:24" outlineLevel="1" x14ac:dyDescent="0.25">
      <c r="B218" s="63">
        <v>208</v>
      </c>
      <c r="C218" s="207"/>
      <c r="D218" s="185"/>
      <c r="E218" s="186"/>
      <c r="F218" s="186"/>
      <c r="G218" s="187"/>
      <c r="H218" s="83" t="s">
        <v>262</v>
      </c>
      <c r="I218" s="76" t="s">
        <v>137</v>
      </c>
      <c r="J218" s="253" t="s">
        <v>138</v>
      </c>
      <c r="K218" s="305">
        <v>100</v>
      </c>
      <c r="L218" s="306">
        <f t="shared" si="117"/>
        <v>25000</v>
      </c>
      <c r="M218" s="421">
        <v>100</v>
      </c>
      <c r="N218" s="422">
        <f t="shared" si="118"/>
        <v>25000</v>
      </c>
      <c r="O218" s="363">
        <v>100</v>
      </c>
      <c r="P218" s="474">
        <f t="shared" si="119"/>
        <v>25000</v>
      </c>
      <c r="Q218" s="423">
        <v>100</v>
      </c>
      <c r="R218" s="511">
        <f t="shared" si="120"/>
        <v>25000</v>
      </c>
      <c r="S218" s="364">
        <v>100</v>
      </c>
      <c r="T218" s="475">
        <f t="shared" si="121"/>
        <v>25000</v>
      </c>
      <c r="U218" s="545">
        <v>100</v>
      </c>
      <c r="V218" s="511">
        <f t="shared" si="122"/>
        <v>25000</v>
      </c>
      <c r="W218" s="581">
        <v>100</v>
      </c>
      <c r="X218" s="147">
        <f t="shared" si="123"/>
        <v>25000</v>
      </c>
    </row>
    <row r="219" spans="2:24" outlineLevel="1" x14ac:dyDescent="0.25">
      <c r="B219" s="63">
        <v>209</v>
      </c>
      <c r="C219" s="207"/>
      <c r="D219" s="185"/>
      <c r="E219" s="186"/>
      <c r="F219" s="186"/>
      <c r="G219" s="187"/>
      <c r="H219" s="83" t="s">
        <v>220</v>
      </c>
      <c r="I219" s="76" t="s">
        <v>137</v>
      </c>
      <c r="J219" s="253" t="s">
        <v>138</v>
      </c>
      <c r="K219" s="305">
        <v>100</v>
      </c>
      <c r="L219" s="306">
        <f t="shared" si="117"/>
        <v>25000</v>
      </c>
      <c r="M219" s="421">
        <v>100</v>
      </c>
      <c r="N219" s="422">
        <f t="shared" si="118"/>
        <v>25000</v>
      </c>
      <c r="O219" s="363">
        <v>100</v>
      </c>
      <c r="P219" s="474">
        <f t="shared" si="119"/>
        <v>25000</v>
      </c>
      <c r="Q219" s="423">
        <v>100</v>
      </c>
      <c r="R219" s="511">
        <f t="shared" si="120"/>
        <v>25000</v>
      </c>
      <c r="S219" s="364">
        <v>100</v>
      </c>
      <c r="T219" s="475">
        <f t="shared" si="121"/>
        <v>25000</v>
      </c>
      <c r="U219" s="545">
        <v>100</v>
      </c>
      <c r="V219" s="511">
        <f t="shared" si="122"/>
        <v>25000</v>
      </c>
      <c r="W219" s="581">
        <v>100</v>
      </c>
      <c r="X219" s="147">
        <f t="shared" si="123"/>
        <v>25000</v>
      </c>
    </row>
    <row r="220" spans="2:24" outlineLevel="1" x14ac:dyDescent="0.25">
      <c r="B220" s="63">
        <v>210</v>
      </c>
      <c r="C220" s="207"/>
      <c r="D220" s="185"/>
      <c r="E220" s="186"/>
      <c r="F220" s="186"/>
      <c r="G220" s="187"/>
      <c r="H220" s="83" t="s">
        <v>263</v>
      </c>
      <c r="I220" s="76" t="s">
        <v>137</v>
      </c>
      <c r="J220" s="253" t="s">
        <v>138</v>
      </c>
      <c r="K220" s="305">
        <v>100</v>
      </c>
      <c r="L220" s="306">
        <f t="shared" si="117"/>
        <v>25000</v>
      </c>
      <c r="M220" s="421">
        <v>100</v>
      </c>
      <c r="N220" s="422">
        <f t="shared" si="118"/>
        <v>25000</v>
      </c>
      <c r="O220" s="363">
        <v>100</v>
      </c>
      <c r="P220" s="474">
        <f t="shared" si="119"/>
        <v>25000</v>
      </c>
      <c r="Q220" s="423">
        <v>100</v>
      </c>
      <c r="R220" s="511">
        <f t="shared" si="120"/>
        <v>25000</v>
      </c>
      <c r="S220" s="364">
        <v>100</v>
      </c>
      <c r="T220" s="475">
        <f t="shared" si="121"/>
        <v>25000</v>
      </c>
      <c r="U220" s="545">
        <v>100</v>
      </c>
      <c r="V220" s="511">
        <f t="shared" si="122"/>
        <v>25000</v>
      </c>
      <c r="W220" s="581">
        <v>100</v>
      </c>
      <c r="X220" s="147">
        <f t="shared" si="123"/>
        <v>25000</v>
      </c>
    </row>
    <row r="221" spans="2:24" outlineLevel="1" x14ac:dyDescent="0.25">
      <c r="B221" s="63">
        <v>211</v>
      </c>
      <c r="C221" s="207"/>
      <c r="D221" s="185"/>
      <c r="E221" s="186"/>
      <c r="F221" s="186"/>
      <c r="G221" s="187"/>
      <c r="H221" s="83" t="s">
        <v>185</v>
      </c>
      <c r="I221" s="76" t="s">
        <v>137</v>
      </c>
      <c r="J221" s="253" t="s">
        <v>138</v>
      </c>
      <c r="K221" s="305">
        <v>100</v>
      </c>
      <c r="L221" s="306">
        <f t="shared" si="117"/>
        <v>25000</v>
      </c>
      <c r="M221" s="421">
        <v>100</v>
      </c>
      <c r="N221" s="422">
        <f t="shared" si="118"/>
        <v>25000</v>
      </c>
      <c r="O221" s="363">
        <v>100</v>
      </c>
      <c r="P221" s="474">
        <f t="shared" si="119"/>
        <v>25000</v>
      </c>
      <c r="Q221" s="423">
        <v>100</v>
      </c>
      <c r="R221" s="511">
        <f t="shared" si="120"/>
        <v>25000</v>
      </c>
      <c r="S221" s="364">
        <v>100</v>
      </c>
      <c r="T221" s="475">
        <f t="shared" si="121"/>
        <v>25000</v>
      </c>
      <c r="U221" s="545">
        <v>100</v>
      </c>
      <c r="V221" s="511">
        <f t="shared" si="122"/>
        <v>25000</v>
      </c>
      <c r="W221" s="581">
        <v>100</v>
      </c>
      <c r="X221" s="147">
        <f t="shared" si="123"/>
        <v>25000</v>
      </c>
    </row>
    <row r="222" spans="2:24" ht="16.5" thickBot="1" x14ac:dyDescent="0.3">
      <c r="B222" s="63">
        <v>212</v>
      </c>
      <c r="C222" s="207"/>
      <c r="D222" s="188"/>
      <c r="E222" s="189"/>
      <c r="F222" s="189"/>
      <c r="G222" s="190"/>
      <c r="H222" s="46" t="s">
        <v>53</v>
      </c>
      <c r="I222" s="76" t="s">
        <v>137</v>
      </c>
      <c r="J222" s="254" t="s">
        <v>138</v>
      </c>
      <c r="K222" s="291">
        <v>100</v>
      </c>
      <c r="L222" s="292">
        <f t="shared" si="117"/>
        <v>25000</v>
      </c>
      <c r="M222" s="408">
        <v>100</v>
      </c>
      <c r="N222" s="409">
        <f t="shared" si="118"/>
        <v>25000</v>
      </c>
      <c r="O222" s="357">
        <v>100</v>
      </c>
      <c r="P222" s="468">
        <f t="shared" si="119"/>
        <v>25000</v>
      </c>
      <c r="Q222" s="408">
        <v>100</v>
      </c>
      <c r="R222" s="505">
        <f t="shared" si="120"/>
        <v>25000</v>
      </c>
      <c r="S222" s="357">
        <v>100</v>
      </c>
      <c r="T222" s="468">
        <f t="shared" si="121"/>
        <v>25000</v>
      </c>
      <c r="U222" s="539">
        <v>100</v>
      </c>
      <c r="V222" s="505">
        <f t="shared" si="122"/>
        <v>25000</v>
      </c>
      <c r="W222" s="574">
        <v>100</v>
      </c>
      <c r="X222" s="146">
        <f t="shared" si="123"/>
        <v>25000</v>
      </c>
    </row>
    <row r="223" spans="2:24" ht="16.5" thickBot="1" x14ac:dyDescent="0.3">
      <c r="B223" s="63">
        <v>213</v>
      </c>
      <c r="C223" s="207"/>
      <c r="D223" s="112"/>
      <c r="E223" s="113"/>
      <c r="F223" s="113"/>
      <c r="G223" s="114"/>
      <c r="H223" s="143" t="s">
        <v>180</v>
      </c>
      <c r="I223" s="159" t="s">
        <v>284</v>
      </c>
      <c r="J223" s="259"/>
      <c r="K223" s="303">
        <f>SUM(K180:K222)</f>
        <v>4300</v>
      </c>
      <c r="L223" s="303">
        <f>SUM(L180:L222)</f>
        <v>1075000</v>
      </c>
      <c r="M223" s="303">
        <f>SUM(M180:M222)</f>
        <v>4300</v>
      </c>
      <c r="N223" s="420">
        <f t="shared" ref="M223:X223" si="124">SUM(N180:N222)</f>
        <v>1075000</v>
      </c>
      <c r="O223" s="264">
        <f t="shared" si="124"/>
        <v>4300</v>
      </c>
      <c r="P223" s="343">
        <f t="shared" si="124"/>
        <v>1075000</v>
      </c>
      <c r="Q223" s="303">
        <f t="shared" si="124"/>
        <v>4300</v>
      </c>
      <c r="R223" s="304">
        <f t="shared" si="124"/>
        <v>1075000</v>
      </c>
      <c r="S223" s="264">
        <f t="shared" si="124"/>
        <v>4300</v>
      </c>
      <c r="T223" s="343">
        <f t="shared" si="124"/>
        <v>1075000</v>
      </c>
      <c r="U223" s="303">
        <f t="shared" si="124"/>
        <v>4300</v>
      </c>
      <c r="V223" s="304">
        <f t="shared" si="124"/>
        <v>1075000</v>
      </c>
      <c r="W223" s="580">
        <f t="shared" si="124"/>
        <v>4300</v>
      </c>
      <c r="X223" s="166">
        <f t="shared" si="124"/>
        <v>1075000</v>
      </c>
    </row>
    <row r="224" spans="2:24" x14ac:dyDescent="0.25">
      <c r="B224" s="63">
        <v>214</v>
      </c>
      <c r="C224" s="207"/>
      <c r="D224" s="89" t="s">
        <v>85</v>
      </c>
      <c r="E224" s="90"/>
      <c r="F224" s="90"/>
      <c r="G224" s="91"/>
      <c r="H224" s="47" t="s">
        <v>81</v>
      </c>
      <c r="I224" s="76" t="s">
        <v>137</v>
      </c>
      <c r="J224" s="255" t="s">
        <v>137</v>
      </c>
      <c r="K224" s="275">
        <v>2025</v>
      </c>
      <c r="L224" s="276">
        <f>$K224</f>
        <v>2025</v>
      </c>
      <c r="M224" s="390">
        <f t="shared" ref="M224:X224" si="125">$K224</f>
        <v>2025</v>
      </c>
      <c r="N224" s="391">
        <f t="shared" si="125"/>
        <v>2025</v>
      </c>
      <c r="O224" s="349">
        <f t="shared" si="125"/>
        <v>2025</v>
      </c>
      <c r="P224" s="460">
        <f t="shared" si="125"/>
        <v>2025</v>
      </c>
      <c r="Q224" s="390">
        <f t="shared" si="125"/>
        <v>2025</v>
      </c>
      <c r="R224" s="497">
        <f t="shared" si="125"/>
        <v>2025</v>
      </c>
      <c r="S224" s="349">
        <f t="shared" si="125"/>
        <v>2025</v>
      </c>
      <c r="T224" s="460">
        <f t="shared" si="125"/>
        <v>2025</v>
      </c>
      <c r="U224" s="531">
        <f t="shared" si="125"/>
        <v>2025</v>
      </c>
      <c r="V224" s="497">
        <f t="shared" si="125"/>
        <v>2025</v>
      </c>
      <c r="W224" s="566">
        <f t="shared" si="125"/>
        <v>2025</v>
      </c>
      <c r="X224" s="124">
        <f t="shared" si="125"/>
        <v>2025</v>
      </c>
    </row>
    <row r="225" spans="2:24" x14ac:dyDescent="0.25">
      <c r="B225" s="63">
        <v>215</v>
      </c>
      <c r="C225" s="207"/>
      <c r="D225" s="92"/>
      <c r="E225" s="108"/>
      <c r="F225" s="108"/>
      <c r="G225" s="93"/>
      <c r="H225" s="45" t="s">
        <v>82</v>
      </c>
      <c r="I225" s="76" t="s">
        <v>137</v>
      </c>
      <c r="J225" s="253" t="s">
        <v>137</v>
      </c>
      <c r="K225" s="271">
        <v>2025</v>
      </c>
      <c r="L225" s="272">
        <f t="shared" ref="L225:X233" si="126">$K225</f>
        <v>2025</v>
      </c>
      <c r="M225" s="386">
        <f t="shared" si="126"/>
        <v>2025</v>
      </c>
      <c r="N225" s="387">
        <f t="shared" si="126"/>
        <v>2025</v>
      </c>
      <c r="O225" s="347">
        <f t="shared" si="126"/>
        <v>2025</v>
      </c>
      <c r="P225" s="458">
        <f t="shared" si="126"/>
        <v>2025</v>
      </c>
      <c r="Q225" s="386">
        <f t="shared" si="126"/>
        <v>2025</v>
      </c>
      <c r="R225" s="495">
        <f t="shared" si="126"/>
        <v>2025</v>
      </c>
      <c r="S225" s="347">
        <f t="shared" si="126"/>
        <v>2025</v>
      </c>
      <c r="T225" s="458">
        <f t="shared" si="126"/>
        <v>2025</v>
      </c>
      <c r="U225" s="529">
        <f t="shared" si="126"/>
        <v>2025</v>
      </c>
      <c r="V225" s="495">
        <f t="shared" si="126"/>
        <v>2025</v>
      </c>
      <c r="W225" s="564">
        <f t="shared" si="126"/>
        <v>2025</v>
      </c>
      <c r="X225" s="122">
        <f t="shared" si="126"/>
        <v>2025</v>
      </c>
    </row>
    <row r="226" spans="2:24" x14ac:dyDescent="0.25">
      <c r="B226" s="63">
        <v>216</v>
      </c>
      <c r="C226" s="207"/>
      <c r="D226" s="92"/>
      <c r="E226" s="108"/>
      <c r="F226" s="108"/>
      <c r="G226" s="93"/>
      <c r="H226" s="45" t="s">
        <v>83</v>
      </c>
      <c r="I226" s="76" t="s">
        <v>137</v>
      </c>
      <c r="J226" s="253" t="s">
        <v>137</v>
      </c>
      <c r="K226" s="271">
        <v>2025</v>
      </c>
      <c r="L226" s="272">
        <f t="shared" si="126"/>
        <v>2025</v>
      </c>
      <c r="M226" s="386">
        <f t="shared" si="126"/>
        <v>2025</v>
      </c>
      <c r="N226" s="387">
        <f t="shared" si="126"/>
        <v>2025</v>
      </c>
      <c r="O226" s="347">
        <f t="shared" si="126"/>
        <v>2025</v>
      </c>
      <c r="P226" s="458">
        <f t="shared" si="126"/>
        <v>2025</v>
      </c>
      <c r="Q226" s="386">
        <f t="shared" si="126"/>
        <v>2025</v>
      </c>
      <c r="R226" s="495">
        <f t="shared" si="126"/>
        <v>2025</v>
      </c>
      <c r="S226" s="347">
        <f t="shared" si="126"/>
        <v>2025</v>
      </c>
      <c r="T226" s="458">
        <f t="shared" si="126"/>
        <v>2025</v>
      </c>
      <c r="U226" s="529">
        <f t="shared" si="126"/>
        <v>2025</v>
      </c>
      <c r="V226" s="495">
        <f t="shared" si="126"/>
        <v>2025</v>
      </c>
      <c r="W226" s="564">
        <f t="shared" si="126"/>
        <v>2025</v>
      </c>
      <c r="X226" s="122">
        <f t="shared" si="126"/>
        <v>2025</v>
      </c>
    </row>
    <row r="227" spans="2:24" x14ac:dyDescent="0.25">
      <c r="B227" s="63">
        <v>217</v>
      </c>
      <c r="C227" s="207"/>
      <c r="D227" s="92"/>
      <c r="E227" s="108"/>
      <c r="F227" s="108"/>
      <c r="G227" s="93"/>
      <c r="H227" s="45" t="s">
        <v>84</v>
      </c>
      <c r="I227" s="76" t="s">
        <v>137</v>
      </c>
      <c r="J227" s="253" t="s">
        <v>137</v>
      </c>
      <c r="K227" s="271">
        <v>2025</v>
      </c>
      <c r="L227" s="272">
        <f t="shared" si="126"/>
        <v>2025</v>
      </c>
      <c r="M227" s="386">
        <f t="shared" si="126"/>
        <v>2025</v>
      </c>
      <c r="N227" s="387">
        <f t="shared" si="126"/>
        <v>2025</v>
      </c>
      <c r="O227" s="347">
        <f t="shared" si="126"/>
        <v>2025</v>
      </c>
      <c r="P227" s="458">
        <f t="shared" si="126"/>
        <v>2025</v>
      </c>
      <c r="Q227" s="386">
        <f t="shared" si="126"/>
        <v>2025</v>
      </c>
      <c r="R227" s="495">
        <f t="shared" si="126"/>
        <v>2025</v>
      </c>
      <c r="S227" s="347">
        <f t="shared" si="126"/>
        <v>2025</v>
      </c>
      <c r="T227" s="458">
        <f t="shared" si="126"/>
        <v>2025</v>
      </c>
      <c r="U227" s="529">
        <f t="shared" si="126"/>
        <v>2025</v>
      </c>
      <c r="V227" s="495">
        <f t="shared" si="126"/>
        <v>2025</v>
      </c>
      <c r="W227" s="564">
        <f t="shared" si="126"/>
        <v>2025</v>
      </c>
      <c r="X227" s="122">
        <f t="shared" si="126"/>
        <v>2025</v>
      </c>
    </row>
    <row r="228" spans="2:24" ht="16.5" thickBot="1" x14ac:dyDescent="0.3">
      <c r="B228" s="63">
        <v>218</v>
      </c>
      <c r="C228" s="207"/>
      <c r="D228" s="94"/>
      <c r="E228" s="95"/>
      <c r="F228" s="95"/>
      <c r="G228" s="96"/>
      <c r="H228" s="46" t="s">
        <v>53</v>
      </c>
      <c r="I228" s="77" t="s">
        <v>137</v>
      </c>
      <c r="J228" s="254" t="s">
        <v>138</v>
      </c>
      <c r="K228" s="273">
        <v>2025</v>
      </c>
      <c r="L228" s="274">
        <f t="shared" si="126"/>
        <v>2025</v>
      </c>
      <c r="M228" s="388">
        <f t="shared" si="126"/>
        <v>2025</v>
      </c>
      <c r="N228" s="389">
        <f t="shared" si="126"/>
        <v>2025</v>
      </c>
      <c r="O228" s="348">
        <f t="shared" si="126"/>
        <v>2025</v>
      </c>
      <c r="P228" s="459">
        <f t="shared" si="126"/>
        <v>2025</v>
      </c>
      <c r="Q228" s="388">
        <f t="shared" si="126"/>
        <v>2025</v>
      </c>
      <c r="R228" s="496">
        <f t="shared" si="126"/>
        <v>2025</v>
      </c>
      <c r="S228" s="348">
        <f t="shared" si="126"/>
        <v>2025</v>
      </c>
      <c r="T228" s="459">
        <f t="shared" si="126"/>
        <v>2025</v>
      </c>
      <c r="U228" s="530">
        <f t="shared" si="126"/>
        <v>2025</v>
      </c>
      <c r="V228" s="496">
        <f t="shared" si="126"/>
        <v>2025</v>
      </c>
      <c r="W228" s="565">
        <f t="shared" si="126"/>
        <v>2025</v>
      </c>
      <c r="X228" s="123">
        <f t="shared" si="126"/>
        <v>2025</v>
      </c>
    </row>
    <row r="229" spans="2:24" x14ac:dyDescent="0.25">
      <c r="B229" s="63">
        <v>219</v>
      </c>
      <c r="C229" s="207"/>
      <c r="D229" s="89" t="s">
        <v>86</v>
      </c>
      <c r="E229" s="90"/>
      <c r="F229" s="90"/>
      <c r="G229" s="91"/>
      <c r="H229" s="47" t="s">
        <v>81</v>
      </c>
      <c r="I229" s="76" t="s">
        <v>137</v>
      </c>
      <c r="J229" s="255" t="s">
        <v>137</v>
      </c>
      <c r="K229" s="309">
        <v>33</v>
      </c>
      <c r="L229" s="310">
        <f t="shared" si="126"/>
        <v>33</v>
      </c>
      <c r="M229" s="425">
        <f t="shared" si="126"/>
        <v>33</v>
      </c>
      <c r="N229" s="426">
        <f t="shared" si="126"/>
        <v>33</v>
      </c>
      <c r="O229" s="365">
        <f t="shared" si="126"/>
        <v>33</v>
      </c>
      <c r="P229" s="476">
        <f t="shared" si="126"/>
        <v>33</v>
      </c>
      <c r="Q229" s="425">
        <f t="shared" si="126"/>
        <v>33</v>
      </c>
      <c r="R229" s="512">
        <f t="shared" si="126"/>
        <v>33</v>
      </c>
      <c r="S229" s="365">
        <f t="shared" si="126"/>
        <v>33</v>
      </c>
      <c r="T229" s="476">
        <f t="shared" si="126"/>
        <v>33</v>
      </c>
      <c r="U229" s="546">
        <f t="shared" si="126"/>
        <v>33</v>
      </c>
      <c r="V229" s="512">
        <f t="shared" si="126"/>
        <v>33</v>
      </c>
      <c r="W229" s="582">
        <f t="shared" si="126"/>
        <v>33</v>
      </c>
      <c r="X229" s="130">
        <f t="shared" si="126"/>
        <v>33</v>
      </c>
    </row>
    <row r="230" spans="2:24" x14ac:dyDescent="0.25">
      <c r="B230" s="63">
        <v>220</v>
      </c>
      <c r="C230" s="207"/>
      <c r="D230" s="92"/>
      <c r="E230" s="108"/>
      <c r="F230" s="108"/>
      <c r="G230" s="93"/>
      <c r="H230" s="45" t="s">
        <v>82</v>
      </c>
      <c r="I230" s="76" t="s">
        <v>137</v>
      </c>
      <c r="J230" s="253" t="s">
        <v>137</v>
      </c>
      <c r="K230" s="311">
        <v>33</v>
      </c>
      <c r="L230" s="312">
        <f t="shared" si="126"/>
        <v>33</v>
      </c>
      <c r="M230" s="427">
        <f t="shared" si="126"/>
        <v>33</v>
      </c>
      <c r="N230" s="428">
        <f t="shared" si="126"/>
        <v>33</v>
      </c>
      <c r="O230" s="366">
        <f t="shared" si="126"/>
        <v>33</v>
      </c>
      <c r="P230" s="477">
        <f t="shared" si="126"/>
        <v>33</v>
      </c>
      <c r="Q230" s="427">
        <f t="shared" si="126"/>
        <v>33</v>
      </c>
      <c r="R230" s="513">
        <f t="shared" si="126"/>
        <v>33</v>
      </c>
      <c r="S230" s="366">
        <f t="shared" si="126"/>
        <v>33</v>
      </c>
      <c r="T230" s="477">
        <f t="shared" si="126"/>
        <v>33</v>
      </c>
      <c r="U230" s="547">
        <f t="shared" si="126"/>
        <v>33</v>
      </c>
      <c r="V230" s="513">
        <f t="shared" si="126"/>
        <v>33</v>
      </c>
      <c r="W230" s="583">
        <f t="shared" si="126"/>
        <v>33</v>
      </c>
      <c r="X230" s="131">
        <f t="shared" si="126"/>
        <v>33</v>
      </c>
    </row>
    <row r="231" spans="2:24" x14ac:dyDescent="0.25">
      <c r="B231" s="63">
        <v>221</v>
      </c>
      <c r="C231" s="207"/>
      <c r="D231" s="92"/>
      <c r="E231" s="108"/>
      <c r="F231" s="108"/>
      <c r="G231" s="93"/>
      <c r="H231" s="45" t="s">
        <v>83</v>
      </c>
      <c r="I231" s="76" t="s">
        <v>137</v>
      </c>
      <c r="J231" s="253" t="s">
        <v>137</v>
      </c>
      <c r="K231" s="311">
        <v>20</v>
      </c>
      <c r="L231" s="312">
        <f t="shared" si="126"/>
        <v>20</v>
      </c>
      <c r="M231" s="427">
        <f t="shared" si="126"/>
        <v>20</v>
      </c>
      <c r="N231" s="428">
        <f t="shared" si="126"/>
        <v>20</v>
      </c>
      <c r="O231" s="366">
        <f t="shared" si="126"/>
        <v>20</v>
      </c>
      <c r="P231" s="477">
        <f t="shared" si="126"/>
        <v>20</v>
      </c>
      <c r="Q231" s="427">
        <f t="shared" si="126"/>
        <v>20</v>
      </c>
      <c r="R231" s="513">
        <f t="shared" si="126"/>
        <v>20</v>
      </c>
      <c r="S231" s="366">
        <f t="shared" si="126"/>
        <v>20</v>
      </c>
      <c r="T231" s="477">
        <f t="shared" si="126"/>
        <v>20</v>
      </c>
      <c r="U231" s="547">
        <f t="shared" si="126"/>
        <v>20</v>
      </c>
      <c r="V231" s="513">
        <f t="shared" si="126"/>
        <v>20</v>
      </c>
      <c r="W231" s="583">
        <f t="shared" si="126"/>
        <v>20</v>
      </c>
      <c r="X231" s="131">
        <f t="shared" si="126"/>
        <v>20</v>
      </c>
    </row>
    <row r="232" spans="2:24" x14ac:dyDescent="0.25">
      <c r="B232" s="63">
        <v>222</v>
      </c>
      <c r="C232" s="207"/>
      <c r="D232" s="92"/>
      <c r="E232" s="108"/>
      <c r="F232" s="108"/>
      <c r="G232" s="93"/>
      <c r="H232" s="45" t="s">
        <v>84</v>
      </c>
      <c r="I232" s="76" t="s">
        <v>137</v>
      </c>
      <c r="J232" s="253" t="s">
        <v>137</v>
      </c>
      <c r="K232" s="311">
        <v>33</v>
      </c>
      <c r="L232" s="312">
        <f t="shared" si="126"/>
        <v>33</v>
      </c>
      <c r="M232" s="427">
        <f t="shared" si="126"/>
        <v>33</v>
      </c>
      <c r="N232" s="428">
        <f t="shared" si="126"/>
        <v>33</v>
      </c>
      <c r="O232" s="366">
        <f t="shared" si="126"/>
        <v>33</v>
      </c>
      <c r="P232" s="477">
        <f t="shared" si="126"/>
        <v>33</v>
      </c>
      <c r="Q232" s="427">
        <f t="shared" si="126"/>
        <v>33</v>
      </c>
      <c r="R232" s="513">
        <f t="shared" si="126"/>
        <v>33</v>
      </c>
      <c r="S232" s="366">
        <f t="shared" si="126"/>
        <v>33</v>
      </c>
      <c r="T232" s="477">
        <f t="shared" si="126"/>
        <v>33</v>
      </c>
      <c r="U232" s="547">
        <f t="shared" si="126"/>
        <v>33</v>
      </c>
      <c r="V232" s="513">
        <f t="shared" si="126"/>
        <v>33</v>
      </c>
      <c r="W232" s="583">
        <f t="shared" si="126"/>
        <v>33</v>
      </c>
      <c r="X232" s="131">
        <f t="shared" si="126"/>
        <v>33</v>
      </c>
    </row>
    <row r="233" spans="2:24" ht="16.5" thickBot="1" x14ac:dyDescent="0.3">
      <c r="B233" s="63">
        <v>223</v>
      </c>
      <c r="C233" s="208"/>
      <c r="D233" s="94"/>
      <c r="E233" s="95"/>
      <c r="F233" s="95"/>
      <c r="G233" s="96"/>
      <c r="H233" s="46" t="s">
        <v>53</v>
      </c>
      <c r="I233" s="76" t="s">
        <v>137</v>
      </c>
      <c r="J233" s="254" t="s">
        <v>138</v>
      </c>
      <c r="K233" s="313">
        <v>20</v>
      </c>
      <c r="L233" s="314">
        <f t="shared" si="126"/>
        <v>20</v>
      </c>
      <c r="M233" s="429">
        <f t="shared" si="126"/>
        <v>20</v>
      </c>
      <c r="N233" s="430">
        <f t="shared" si="126"/>
        <v>20</v>
      </c>
      <c r="O233" s="367">
        <f t="shared" si="126"/>
        <v>20</v>
      </c>
      <c r="P233" s="478">
        <f t="shared" si="126"/>
        <v>20</v>
      </c>
      <c r="Q233" s="429">
        <f t="shared" si="126"/>
        <v>20</v>
      </c>
      <c r="R233" s="514">
        <f t="shared" si="126"/>
        <v>20</v>
      </c>
      <c r="S233" s="367">
        <f t="shared" si="126"/>
        <v>20</v>
      </c>
      <c r="T233" s="478">
        <f t="shared" si="126"/>
        <v>20</v>
      </c>
      <c r="U233" s="548">
        <f t="shared" si="126"/>
        <v>20</v>
      </c>
      <c r="V233" s="514">
        <f t="shared" si="126"/>
        <v>20</v>
      </c>
      <c r="W233" s="584">
        <f t="shared" si="126"/>
        <v>20</v>
      </c>
      <c r="X233" s="132">
        <f t="shared" si="126"/>
        <v>20</v>
      </c>
    </row>
    <row r="234" spans="2:24" ht="15.75" customHeight="1" thickBot="1" x14ac:dyDescent="0.3">
      <c r="B234" s="63">
        <v>224</v>
      </c>
      <c r="C234" s="168" t="s">
        <v>132</v>
      </c>
      <c r="D234" s="191" t="s">
        <v>31</v>
      </c>
      <c r="E234" s="192"/>
      <c r="F234" s="192"/>
      <c r="G234" s="193"/>
      <c r="H234" s="47" t="s">
        <v>87</v>
      </c>
      <c r="I234" s="724" t="s">
        <v>138</v>
      </c>
      <c r="J234" s="255" t="s">
        <v>137</v>
      </c>
      <c r="K234" s="287">
        <v>100</v>
      </c>
      <c r="L234" s="288">
        <f t="shared" ref="L234:L237" si="127">K234*$F$6</f>
        <v>25000</v>
      </c>
      <c r="M234" s="404">
        <v>100</v>
      </c>
      <c r="N234" s="405">
        <f t="shared" ref="N234:N237" si="128">M234*$F$6</f>
        <v>25000</v>
      </c>
      <c r="O234" s="355">
        <v>100</v>
      </c>
      <c r="P234" s="466">
        <f t="shared" ref="P234:P237" si="129">O234*$F$6</f>
        <v>25000</v>
      </c>
      <c r="Q234" s="404">
        <v>100</v>
      </c>
      <c r="R234" s="503">
        <f t="shared" ref="R234:R237" si="130">Q234*$F$6</f>
        <v>25000</v>
      </c>
      <c r="S234" s="355">
        <v>100</v>
      </c>
      <c r="T234" s="466">
        <f t="shared" ref="T234:T237" si="131">S234*$F$6</f>
        <v>25000</v>
      </c>
      <c r="U234" s="537">
        <v>100</v>
      </c>
      <c r="V234" s="503">
        <f t="shared" ref="V234:V237" si="132">U234*$F$6</f>
        <v>25000</v>
      </c>
      <c r="W234" s="572">
        <v>100</v>
      </c>
      <c r="X234" s="144">
        <f t="shared" ref="X234:X237" si="133">W234*$F$6</f>
        <v>25000</v>
      </c>
    </row>
    <row r="235" spans="2:24" ht="16.5" thickBot="1" x14ac:dyDescent="0.3">
      <c r="B235" s="63">
        <v>225</v>
      </c>
      <c r="C235" s="169"/>
      <c r="D235" s="194"/>
      <c r="E235" s="195"/>
      <c r="F235" s="195"/>
      <c r="G235" s="196"/>
      <c r="H235" s="45" t="s">
        <v>88</v>
      </c>
      <c r="I235" s="724" t="s">
        <v>138</v>
      </c>
      <c r="J235" s="253" t="s">
        <v>137</v>
      </c>
      <c r="K235" s="289">
        <v>100</v>
      </c>
      <c r="L235" s="290">
        <f t="shared" si="127"/>
        <v>25000</v>
      </c>
      <c r="M235" s="406">
        <v>100</v>
      </c>
      <c r="N235" s="407">
        <f t="shared" si="128"/>
        <v>25000</v>
      </c>
      <c r="O235" s="356">
        <v>100</v>
      </c>
      <c r="P235" s="467">
        <f t="shared" si="129"/>
        <v>25000</v>
      </c>
      <c r="Q235" s="406">
        <v>100</v>
      </c>
      <c r="R235" s="504">
        <f t="shared" si="130"/>
        <v>25000</v>
      </c>
      <c r="S235" s="356">
        <v>100</v>
      </c>
      <c r="T235" s="467">
        <f t="shared" si="131"/>
        <v>25000</v>
      </c>
      <c r="U235" s="538">
        <v>100</v>
      </c>
      <c r="V235" s="504">
        <f t="shared" si="132"/>
        <v>25000</v>
      </c>
      <c r="W235" s="573">
        <v>100</v>
      </c>
      <c r="X235" s="145">
        <f t="shared" si="133"/>
        <v>25000</v>
      </c>
    </row>
    <row r="236" spans="2:24" ht="16.5" thickBot="1" x14ac:dyDescent="0.3">
      <c r="B236" s="63">
        <v>226</v>
      </c>
      <c r="C236" s="169"/>
      <c r="D236" s="194"/>
      <c r="E236" s="195"/>
      <c r="F236" s="195"/>
      <c r="G236" s="196"/>
      <c r="H236" s="45" t="s">
        <v>89</v>
      </c>
      <c r="I236" s="724" t="s">
        <v>138</v>
      </c>
      <c r="J236" s="253" t="s">
        <v>137</v>
      </c>
      <c r="K236" s="289">
        <v>100</v>
      </c>
      <c r="L236" s="290">
        <f t="shared" si="127"/>
        <v>25000</v>
      </c>
      <c r="M236" s="406">
        <v>100</v>
      </c>
      <c r="N236" s="407">
        <f t="shared" si="128"/>
        <v>25000</v>
      </c>
      <c r="O236" s="356">
        <v>100</v>
      </c>
      <c r="P236" s="467">
        <f t="shared" si="129"/>
        <v>25000</v>
      </c>
      <c r="Q236" s="406">
        <v>100</v>
      </c>
      <c r="R236" s="504">
        <f t="shared" si="130"/>
        <v>25000</v>
      </c>
      <c r="S236" s="356">
        <v>100</v>
      </c>
      <c r="T236" s="467">
        <f t="shared" si="131"/>
        <v>25000</v>
      </c>
      <c r="U236" s="538">
        <v>100</v>
      </c>
      <c r="V236" s="504">
        <f t="shared" si="132"/>
        <v>25000</v>
      </c>
      <c r="W236" s="573">
        <v>100</v>
      </c>
      <c r="X236" s="145">
        <f t="shared" si="133"/>
        <v>25000</v>
      </c>
    </row>
    <row r="237" spans="2:24" ht="16.5" thickBot="1" x14ac:dyDescent="0.3">
      <c r="B237" s="63">
        <v>227</v>
      </c>
      <c r="C237" s="169"/>
      <c r="D237" s="194"/>
      <c r="E237" s="195"/>
      <c r="F237" s="195"/>
      <c r="G237" s="196"/>
      <c r="H237" s="45" t="s">
        <v>90</v>
      </c>
      <c r="I237" s="724" t="s">
        <v>138</v>
      </c>
      <c r="J237" s="253" t="s">
        <v>137</v>
      </c>
      <c r="K237" s="289">
        <v>100</v>
      </c>
      <c r="L237" s="290">
        <f t="shared" si="127"/>
        <v>25000</v>
      </c>
      <c r="M237" s="406">
        <v>100</v>
      </c>
      <c r="N237" s="407">
        <f t="shared" si="128"/>
        <v>25000</v>
      </c>
      <c r="O237" s="356">
        <v>100</v>
      </c>
      <c r="P237" s="467">
        <f t="shared" si="129"/>
        <v>25000</v>
      </c>
      <c r="Q237" s="406">
        <v>100</v>
      </c>
      <c r="R237" s="504">
        <f t="shared" si="130"/>
        <v>25000</v>
      </c>
      <c r="S237" s="356">
        <v>100</v>
      </c>
      <c r="T237" s="467">
        <f t="shared" si="131"/>
        <v>25000</v>
      </c>
      <c r="U237" s="538">
        <v>100</v>
      </c>
      <c r="V237" s="504">
        <f t="shared" si="132"/>
        <v>25000</v>
      </c>
      <c r="W237" s="573">
        <v>100</v>
      </c>
      <c r="X237" s="145">
        <f t="shared" si="133"/>
        <v>25000</v>
      </c>
    </row>
    <row r="238" spans="2:24" ht="16.5" thickBot="1" x14ac:dyDescent="0.3">
      <c r="B238" s="63">
        <v>228</v>
      </c>
      <c r="C238" s="169"/>
      <c r="D238" s="194"/>
      <c r="E238" s="195"/>
      <c r="F238" s="195"/>
      <c r="G238" s="196"/>
      <c r="H238" s="45" t="s">
        <v>91</v>
      </c>
      <c r="I238" s="724" t="s">
        <v>138</v>
      </c>
      <c r="J238" s="253" t="s">
        <v>137</v>
      </c>
      <c r="K238" s="289" t="s">
        <v>173</v>
      </c>
      <c r="L238" s="290" t="s">
        <v>173</v>
      </c>
      <c r="M238" s="406"/>
      <c r="N238" s="407"/>
      <c r="O238" s="356"/>
      <c r="P238" s="467"/>
      <c r="Q238" s="406"/>
      <c r="R238" s="504"/>
      <c r="S238" s="356"/>
      <c r="T238" s="467"/>
      <c r="U238" s="538"/>
      <c r="V238" s="504"/>
      <c r="W238" s="573"/>
      <c r="X238" s="145"/>
    </row>
    <row r="239" spans="2:24" ht="16.5" thickBot="1" x14ac:dyDescent="0.3">
      <c r="B239" s="63">
        <v>229</v>
      </c>
      <c r="C239" s="170"/>
      <c r="D239" s="197"/>
      <c r="E239" s="198"/>
      <c r="F239" s="198"/>
      <c r="G239" s="199"/>
      <c r="H239" s="46" t="s">
        <v>92</v>
      </c>
      <c r="I239" s="724" t="s">
        <v>138</v>
      </c>
      <c r="J239" s="254" t="s">
        <v>137</v>
      </c>
      <c r="K239" s="291">
        <v>100</v>
      </c>
      <c r="L239" s="292">
        <f>K239*$F$6</f>
        <v>25000</v>
      </c>
      <c r="M239" s="408">
        <v>100</v>
      </c>
      <c r="N239" s="409">
        <f>M239*$F$6</f>
        <v>25000</v>
      </c>
      <c r="O239" s="357">
        <v>100</v>
      </c>
      <c r="P239" s="468">
        <f>O239*$F$6</f>
        <v>25000</v>
      </c>
      <c r="Q239" s="408">
        <v>100</v>
      </c>
      <c r="R239" s="505">
        <f>Q239*$F$6</f>
        <v>25000</v>
      </c>
      <c r="S239" s="357">
        <v>100</v>
      </c>
      <c r="T239" s="468">
        <f>S239*$F$6</f>
        <v>25000</v>
      </c>
      <c r="U239" s="539">
        <v>100</v>
      </c>
      <c r="V239" s="505">
        <f>U239*$F$6</f>
        <v>25000</v>
      </c>
      <c r="W239" s="574">
        <v>100</v>
      </c>
      <c r="X239" s="146">
        <f>W239*$F$6</f>
        <v>25000</v>
      </c>
    </row>
    <row r="240" spans="2:24" ht="16.5" hidden="1" customHeight="1" thickBot="1" x14ac:dyDescent="0.3">
      <c r="B240" s="63">
        <v>230</v>
      </c>
      <c r="C240" s="22"/>
      <c r="D240" s="53" t="s">
        <v>93</v>
      </c>
      <c r="E240" s="54"/>
      <c r="F240" s="55"/>
      <c r="G240" s="56"/>
      <c r="H240" s="51" t="s">
        <v>39</v>
      </c>
      <c r="I240" s="79"/>
      <c r="J240" s="257"/>
      <c r="K240" s="315"/>
      <c r="L240" s="316"/>
      <c r="M240" s="431"/>
      <c r="N240" s="432"/>
      <c r="O240" s="368"/>
      <c r="P240" s="479"/>
      <c r="Q240" s="431"/>
      <c r="R240" s="515"/>
      <c r="S240" s="368"/>
      <c r="T240" s="479"/>
      <c r="U240" s="549"/>
      <c r="V240" s="515"/>
      <c r="W240" s="585"/>
      <c r="X240" s="138"/>
    </row>
    <row r="241" spans="2:24" ht="16.5" hidden="1" customHeight="1" thickBot="1" x14ac:dyDescent="0.3">
      <c r="B241" s="63">
        <v>231</v>
      </c>
      <c r="C241" s="22"/>
      <c r="D241" s="34"/>
      <c r="E241" s="35"/>
      <c r="F241" s="36"/>
      <c r="G241" s="37"/>
      <c r="H241" s="52" t="s">
        <v>40</v>
      </c>
      <c r="I241" s="79"/>
      <c r="J241" s="257"/>
      <c r="K241" s="317"/>
      <c r="L241" s="318"/>
      <c r="M241" s="433"/>
      <c r="N241" s="434"/>
      <c r="O241" s="369"/>
      <c r="P241" s="480"/>
      <c r="Q241" s="433"/>
      <c r="R241" s="516"/>
      <c r="S241" s="369"/>
      <c r="T241" s="480"/>
      <c r="U241" s="550"/>
      <c r="V241" s="516"/>
      <c r="W241" s="586"/>
      <c r="X241" s="139"/>
    </row>
    <row r="242" spans="2:24" ht="16.5" hidden="1" customHeight="1" thickBot="1" x14ac:dyDescent="0.3">
      <c r="B242" s="63">
        <v>232</v>
      </c>
      <c r="C242" s="22"/>
      <c r="D242" s="34"/>
      <c r="E242" s="35"/>
      <c r="F242" s="36"/>
      <c r="G242" s="37"/>
      <c r="H242" s="52" t="s">
        <v>41</v>
      </c>
      <c r="I242" s="79"/>
      <c r="J242" s="257"/>
      <c r="K242" s="317"/>
      <c r="L242" s="318"/>
      <c r="M242" s="433"/>
      <c r="N242" s="434"/>
      <c r="O242" s="369"/>
      <c r="P242" s="480"/>
      <c r="Q242" s="433"/>
      <c r="R242" s="516"/>
      <c r="S242" s="369"/>
      <c r="T242" s="480"/>
      <c r="U242" s="550"/>
      <c r="V242" s="516"/>
      <c r="W242" s="586"/>
      <c r="X242" s="139"/>
    </row>
    <row r="243" spans="2:24" ht="16.5" hidden="1" customHeight="1" thickBot="1" x14ac:dyDescent="0.3">
      <c r="B243" s="63">
        <v>233</v>
      </c>
      <c r="C243" s="22"/>
      <c r="D243" s="34"/>
      <c r="E243" s="35"/>
      <c r="F243" s="36"/>
      <c r="G243" s="37"/>
      <c r="H243" s="52" t="s">
        <v>42</v>
      </c>
      <c r="I243" s="79"/>
      <c r="J243" s="257"/>
      <c r="K243" s="317"/>
      <c r="L243" s="318"/>
      <c r="M243" s="433"/>
      <c r="N243" s="434"/>
      <c r="O243" s="369"/>
      <c r="P243" s="480"/>
      <c r="Q243" s="433"/>
      <c r="R243" s="516"/>
      <c r="S243" s="369"/>
      <c r="T243" s="480"/>
      <c r="U243" s="550"/>
      <c r="V243" s="516"/>
      <c r="W243" s="586"/>
      <c r="X243" s="139"/>
    </row>
    <row r="244" spans="2:24" ht="16.5" hidden="1" customHeight="1" thickBot="1" x14ac:dyDescent="0.3">
      <c r="B244" s="63">
        <v>234</v>
      </c>
      <c r="C244" s="22"/>
      <c r="D244" s="34"/>
      <c r="E244" s="35"/>
      <c r="F244" s="36"/>
      <c r="G244" s="37"/>
      <c r="H244" s="52" t="s">
        <v>43</v>
      </c>
      <c r="I244" s="79"/>
      <c r="J244" s="257"/>
      <c r="K244" s="317"/>
      <c r="L244" s="318"/>
      <c r="M244" s="433"/>
      <c r="N244" s="434"/>
      <c r="O244" s="369"/>
      <c r="P244" s="480"/>
      <c r="Q244" s="433"/>
      <c r="R244" s="516"/>
      <c r="S244" s="369"/>
      <c r="T244" s="480"/>
      <c r="U244" s="550"/>
      <c r="V244" s="516"/>
      <c r="W244" s="586"/>
      <c r="X244" s="139"/>
    </row>
    <row r="245" spans="2:24" ht="16.5" hidden="1" customHeight="1" thickBot="1" x14ac:dyDescent="0.3">
      <c r="B245" s="63">
        <v>235</v>
      </c>
      <c r="C245" s="22"/>
      <c r="D245" s="34"/>
      <c r="E245" s="35"/>
      <c r="F245" s="36"/>
      <c r="G245" s="37"/>
      <c r="H245" s="52" t="s">
        <v>44</v>
      </c>
      <c r="I245" s="79"/>
      <c r="J245" s="257"/>
      <c r="K245" s="317"/>
      <c r="L245" s="318"/>
      <c r="M245" s="433"/>
      <c r="N245" s="434"/>
      <c r="O245" s="369"/>
      <c r="P245" s="480"/>
      <c r="Q245" s="433"/>
      <c r="R245" s="516"/>
      <c r="S245" s="369"/>
      <c r="T245" s="480"/>
      <c r="U245" s="550"/>
      <c r="V245" s="516"/>
      <c r="W245" s="586"/>
      <c r="X245" s="139"/>
    </row>
    <row r="246" spans="2:24" ht="16.5" hidden="1" customHeight="1" thickBot="1" x14ac:dyDescent="0.3">
      <c r="B246" s="63">
        <v>236</v>
      </c>
      <c r="C246" s="22"/>
      <c r="D246" s="34" t="s">
        <v>45</v>
      </c>
      <c r="E246" s="35"/>
      <c r="F246" s="36"/>
      <c r="G246" s="37"/>
      <c r="H246" s="52" t="s">
        <v>46</v>
      </c>
      <c r="I246" s="79"/>
      <c r="J246" s="257"/>
      <c r="K246" s="317"/>
      <c r="L246" s="318"/>
      <c r="M246" s="433"/>
      <c r="N246" s="434"/>
      <c r="O246" s="369"/>
      <c r="P246" s="480"/>
      <c r="Q246" s="433"/>
      <c r="R246" s="516"/>
      <c r="S246" s="369"/>
      <c r="T246" s="480"/>
      <c r="U246" s="550"/>
      <c r="V246" s="516"/>
      <c r="W246" s="586"/>
      <c r="X246" s="139"/>
    </row>
    <row r="247" spans="2:24" ht="16.5" hidden="1" customHeight="1" thickBot="1" x14ac:dyDescent="0.3">
      <c r="B247" s="63">
        <v>237</v>
      </c>
      <c r="C247" s="22"/>
      <c r="D247" s="34"/>
      <c r="E247" s="35"/>
      <c r="F247" s="36"/>
      <c r="G247" s="37"/>
      <c r="H247" s="52" t="s">
        <v>47</v>
      </c>
      <c r="I247" s="79"/>
      <c r="J247" s="257"/>
      <c r="K247" s="317"/>
      <c r="L247" s="318"/>
      <c r="M247" s="433"/>
      <c r="N247" s="434"/>
      <c r="O247" s="369"/>
      <c r="P247" s="480"/>
      <c r="Q247" s="433"/>
      <c r="R247" s="516"/>
      <c r="S247" s="369"/>
      <c r="T247" s="480"/>
      <c r="U247" s="550"/>
      <c r="V247" s="516"/>
      <c r="W247" s="586"/>
      <c r="X247" s="139"/>
    </row>
    <row r="248" spans="2:24" ht="16.5" hidden="1" customHeight="1" thickBot="1" x14ac:dyDescent="0.3">
      <c r="B248" s="63">
        <v>238</v>
      </c>
      <c r="C248" s="22"/>
      <c r="D248" s="34"/>
      <c r="E248" s="35"/>
      <c r="F248" s="36"/>
      <c r="G248" s="37"/>
      <c r="H248" s="52" t="s">
        <v>48</v>
      </c>
      <c r="I248" s="79"/>
      <c r="J248" s="257"/>
      <c r="K248" s="317"/>
      <c r="L248" s="318"/>
      <c r="M248" s="433"/>
      <c r="N248" s="434"/>
      <c r="O248" s="369"/>
      <c r="P248" s="480"/>
      <c r="Q248" s="433"/>
      <c r="R248" s="516"/>
      <c r="S248" s="369"/>
      <c r="T248" s="480"/>
      <c r="U248" s="550"/>
      <c r="V248" s="516"/>
      <c r="W248" s="586"/>
      <c r="X248" s="139"/>
    </row>
    <row r="249" spans="2:24" ht="16.5" hidden="1" customHeight="1" thickBot="1" x14ac:dyDescent="0.3">
      <c r="B249" s="63">
        <v>239</v>
      </c>
      <c r="C249" s="22"/>
      <c r="D249" s="34"/>
      <c r="E249" s="35"/>
      <c r="F249" s="36"/>
      <c r="G249" s="37"/>
      <c r="H249" s="52" t="s">
        <v>49</v>
      </c>
      <c r="I249" s="79"/>
      <c r="J249" s="257"/>
      <c r="K249" s="317"/>
      <c r="L249" s="318"/>
      <c r="M249" s="433"/>
      <c r="N249" s="434"/>
      <c r="O249" s="369"/>
      <c r="P249" s="480"/>
      <c r="Q249" s="433"/>
      <c r="R249" s="516"/>
      <c r="S249" s="369"/>
      <c r="T249" s="480"/>
      <c r="U249" s="550"/>
      <c r="V249" s="516"/>
      <c r="W249" s="586"/>
      <c r="X249" s="139"/>
    </row>
    <row r="250" spans="2:24" ht="16.5" hidden="1" customHeight="1" thickBot="1" x14ac:dyDescent="0.3">
      <c r="B250" s="63">
        <v>240</v>
      </c>
      <c r="C250" s="22"/>
      <c r="D250" s="34" t="s">
        <v>50</v>
      </c>
      <c r="E250" s="35"/>
      <c r="F250" s="36"/>
      <c r="G250" s="37"/>
      <c r="H250" s="52" t="s">
        <v>51</v>
      </c>
      <c r="I250" s="79"/>
      <c r="J250" s="257"/>
      <c r="K250" s="317"/>
      <c r="L250" s="318"/>
      <c r="M250" s="433"/>
      <c r="N250" s="434"/>
      <c r="O250" s="369"/>
      <c r="P250" s="480"/>
      <c r="Q250" s="433"/>
      <c r="R250" s="516"/>
      <c r="S250" s="369"/>
      <c r="T250" s="480"/>
      <c r="U250" s="550"/>
      <c r="V250" s="516"/>
      <c r="W250" s="586"/>
      <c r="X250" s="139"/>
    </row>
    <row r="251" spans="2:24" ht="16.5" hidden="1" customHeight="1" thickBot="1" x14ac:dyDescent="0.3">
      <c r="B251" s="63">
        <v>241</v>
      </c>
      <c r="C251" s="22"/>
      <c r="D251" s="34"/>
      <c r="E251" s="35"/>
      <c r="F251" s="36"/>
      <c r="G251" s="37"/>
      <c r="H251" s="52" t="s">
        <v>52</v>
      </c>
      <c r="I251" s="79"/>
      <c r="J251" s="257"/>
      <c r="K251" s="317"/>
      <c r="L251" s="318"/>
      <c r="M251" s="433"/>
      <c r="N251" s="434"/>
      <c r="O251" s="369"/>
      <c r="P251" s="480"/>
      <c r="Q251" s="433"/>
      <c r="R251" s="516"/>
      <c r="S251" s="369"/>
      <c r="T251" s="480"/>
      <c r="U251" s="550"/>
      <c r="V251" s="516"/>
      <c r="W251" s="586"/>
      <c r="X251" s="139"/>
    </row>
    <row r="252" spans="2:24" ht="16.5" hidden="1" customHeight="1" thickBot="1" x14ac:dyDescent="0.3">
      <c r="B252" s="63">
        <v>242</v>
      </c>
      <c r="C252" s="22"/>
      <c r="D252" s="34"/>
      <c r="E252" s="35"/>
      <c r="F252" s="36"/>
      <c r="G252" s="37"/>
      <c r="H252" s="52" t="s">
        <v>53</v>
      </c>
      <c r="I252" s="79"/>
      <c r="J252" s="257"/>
      <c r="K252" s="317"/>
      <c r="L252" s="318"/>
      <c r="M252" s="433"/>
      <c r="N252" s="434"/>
      <c r="O252" s="369"/>
      <c r="P252" s="480"/>
      <c r="Q252" s="433"/>
      <c r="R252" s="516"/>
      <c r="S252" s="369"/>
      <c r="T252" s="480"/>
      <c r="U252" s="550"/>
      <c r="V252" s="516"/>
      <c r="W252" s="586"/>
      <c r="X252" s="139"/>
    </row>
    <row r="253" spans="2:24" ht="16.5" hidden="1" customHeight="1" thickBot="1" x14ac:dyDescent="0.3">
      <c r="B253" s="63">
        <v>243</v>
      </c>
      <c r="C253" s="22"/>
      <c r="D253" s="34" t="s">
        <v>54</v>
      </c>
      <c r="E253" s="35"/>
      <c r="F253" s="36"/>
      <c r="G253" s="37"/>
      <c r="H253" s="52" t="s">
        <v>55</v>
      </c>
      <c r="I253" s="79"/>
      <c r="J253" s="257"/>
      <c r="K253" s="317"/>
      <c r="L253" s="318"/>
      <c r="M253" s="433"/>
      <c r="N253" s="434"/>
      <c r="O253" s="369"/>
      <c r="P253" s="480"/>
      <c r="Q253" s="433"/>
      <c r="R253" s="516"/>
      <c r="S253" s="369"/>
      <c r="T253" s="480"/>
      <c r="U253" s="550"/>
      <c r="V253" s="516"/>
      <c r="W253" s="586"/>
      <c r="X253" s="139"/>
    </row>
    <row r="254" spans="2:24" ht="16.5" hidden="1" customHeight="1" thickBot="1" x14ac:dyDescent="0.3">
      <c r="B254" s="63">
        <v>244</v>
      </c>
      <c r="C254" s="22"/>
      <c r="D254" s="34"/>
      <c r="E254" s="35"/>
      <c r="F254" s="36"/>
      <c r="G254" s="37"/>
      <c r="H254" s="52" t="s">
        <v>56</v>
      </c>
      <c r="I254" s="79"/>
      <c r="J254" s="257"/>
      <c r="K254" s="317"/>
      <c r="L254" s="318"/>
      <c r="M254" s="433"/>
      <c r="N254" s="434"/>
      <c r="O254" s="369"/>
      <c r="P254" s="480"/>
      <c r="Q254" s="433"/>
      <c r="R254" s="516"/>
      <c r="S254" s="369"/>
      <c r="T254" s="480"/>
      <c r="U254" s="550"/>
      <c r="V254" s="516"/>
      <c r="W254" s="586"/>
      <c r="X254" s="139"/>
    </row>
    <row r="255" spans="2:24" ht="16.5" hidden="1" customHeight="1" thickBot="1" x14ac:dyDescent="0.3">
      <c r="B255" s="63">
        <v>245</v>
      </c>
      <c r="C255" s="22"/>
      <c r="D255" s="34"/>
      <c r="E255" s="35"/>
      <c r="F255" s="36"/>
      <c r="G255" s="37"/>
      <c r="H255" s="52" t="s">
        <v>57</v>
      </c>
      <c r="I255" s="79"/>
      <c r="J255" s="257"/>
      <c r="K255" s="317"/>
      <c r="L255" s="318"/>
      <c r="M255" s="433"/>
      <c r="N255" s="434"/>
      <c r="O255" s="369"/>
      <c r="P255" s="480"/>
      <c r="Q255" s="433"/>
      <c r="R255" s="516"/>
      <c r="S255" s="369"/>
      <c r="T255" s="480"/>
      <c r="U255" s="550"/>
      <c r="V255" s="516"/>
      <c r="W255" s="586"/>
      <c r="X255" s="139"/>
    </row>
    <row r="256" spans="2:24" ht="16.5" hidden="1" customHeight="1" thickBot="1" x14ac:dyDescent="0.3">
      <c r="B256" s="63">
        <v>246</v>
      </c>
      <c r="C256" s="22"/>
      <c r="D256" s="34"/>
      <c r="E256" s="35"/>
      <c r="F256" s="36"/>
      <c r="G256" s="37"/>
      <c r="H256" s="52" t="s">
        <v>53</v>
      </c>
      <c r="I256" s="79"/>
      <c r="J256" s="257"/>
      <c r="K256" s="317"/>
      <c r="L256" s="318"/>
      <c r="M256" s="433"/>
      <c r="N256" s="434"/>
      <c r="O256" s="369"/>
      <c r="P256" s="480"/>
      <c r="Q256" s="433"/>
      <c r="R256" s="516"/>
      <c r="S256" s="369"/>
      <c r="T256" s="480"/>
      <c r="U256" s="550"/>
      <c r="V256" s="516"/>
      <c r="W256" s="586"/>
      <c r="X256" s="139"/>
    </row>
    <row r="257" spans="2:24" ht="16.5" hidden="1" customHeight="1" thickBot="1" x14ac:dyDescent="0.3">
      <c r="B257" s="63">
        <v>247</v>
      </c>
      <c r="C257" s="22"/>
      <c r="D257" s="34" t="s">
        <v>58</v>
      </c>
      <c r="E257" s="35"/>
      <c r="F257" s="36"/>
      <c r="G257" s="37"/>
      <c r="H257" s="52" t="s">
        <v>59</v>
      </c>
      <c r="I257" s="79"/>
      <c r="J257" s="257"/>
      <c r="K257" s="317"/>
      <c r="L257" s="318"/>
      <c r="M257" s="433"/>
      <c r="N257" s="434"/>
      <c r="O257" s="369"/>
      <c r="P257" s="480"/>
      <c r="Q257" s="433"/>
      <c r="R257" s="516"/>
      <c r="S257" s="369"/>
      <c r="T257" s="480"/>
      <c r="U257" s="550"/>
      <c r="V257" s="516"/>
      <c r="W257" s="586"/>
      <c r="X257" s="139"/>
    </row>
    <row r="258" spans="2:24" ht="16.5" hidden="1" customHeight="1" thickBot="1" x14ac:dyDescent="0.3">
      <c r="B258" s="63">
        <v>248</v>
      </c>
      <c r="C258" s="22"/>
      <c r="D258" s="34"/>
      <c r="E258" s="35"/>
      <c r="F258" s="36"/>
      <c r="G258" s="37"/>
      <c r="H258" s="52" t="s">
        <v>60</v>
      </c>
      <c r="I258" s="79"/>
      <c r="J258" s="257"/>
      <c r="K258" s="317"/>
      <c r="L258" s="318"/>
      <c r="M258" s="433"/>
      <c r="N258" s="434"/>
      <c r="O258" s="369"/>
      <c r="P258" s="480"/>
      <c r="Q258" s="433"/>
      <c r="R258" s="516"/>
      <c r="S258" s="369"/>
      <c r="T258" s="480"/>
      <c r="U258" s="550"/>
      <c r="V258" s="516"/>
      <c r="W258" s="586"/>
      <c r="X258" s="139"/>
    </row>
    <row r="259" spans="2:24" ht="16.5" hidden="1" customHeight="1" thickBot="1" x14ac:dyDescent="0.3">
      <c r="B259" s="63">
        <v>249</v>
      </c>
      <c r="C259" s="22"/>
      <c r="D259" s="34"/>
      <c r="E259" s="35"/>
      <c r="F259" s="36"/>
      <c r="G259" s="37"/>
      <c r="H259" s="52" t="s">
        <v>53</v>
      </c>
      <c r="I259" s="79"/>
      <c r="J259" s="257"/>
      <c r="K259" s="317"/>
      <c r="L259" s="318"/>
      <c r="M259" s="433"/>
      <c r="N259" s="434"/>
      <c r="O259" s="369"/>
      <c r="P259" s="480"/>
      <c r="Q259" s="433"/>
      <c r="R259" s="516"/>
      <c r="S259" s="369"/>
      <c r="T259" s="480"/>
      <c r="U259" s="550"/>
      <c r="V259" s="516"/>
      <c r="W259" s="586"/>
      <c r="X259" s="139"/>
    </row>
    <row r="260" spans="2:24" ht="16.5" hidden="1" customHeight="1" thickBot="1" x14ac:dyDescent="0.3">
      <c r="B260" s="63">
        <v>250</v>
      </c>
      <c r="C260" s="22"/>
      <c r="D260" s="34" t="s">
        <v>61</v>
      </c>
      <c r="E260" s="35"/>
      <c r="F260" s="36"/>
      <c r="G260" s="37"/>
      <c r="H260" s="52" t="s">
        <v>61</v>
      </c>
      <c r="I260" s="79"/>
      <c r="J260" s="257"/>
      <c r="K260" s="317"/>
      <c r="L260" s="318"/>
      <c r="M260" s="433"/>
      <c r="N260" s="434"/>
      <c r="O260" s="369"/>
      <c r="P260" s="480"/>
      <c r="Q260" s="433"/>
      <c r="R260" s="516"/>
      <c r="S260" s="369"/>
      <c r="T260" s="480"/>
      <c r="U260" s="550"/>
      <c r="V260" s="516"/>
      <c r="W260" s="586"/>
      <c r="X260" s="139"/>
    </row>
    <row r="261" spans="2:24" ht="16.5" hidden="1" customHeight="1" thickBot="1" x14ac:dyDescent="0.3">
      <c r="B261" s="63">
        <v>251</v>
      </c>
      <c r="C261" s="22"/>
      <c r="D261" s="34"/>
      <c r="E261" s="35"/>
      <c r="F261" s="36"/>
      <c r="G261" s="37"/>
      <c r="H261" s="52" t="s">
        <v>62</v>
      </c>
      <c r="I261" s="79"/>
      <c r="J261" s="257"/>
      <c r="K261" s="317"/>
      <c r="L261" s="318"/>
      <c r="M261" s="433"/>
      <c r="N261" s="434"/>
      <c r="O261" s="369"/>
      <c r="P261" s="480"/>
      <c r="Q261" s="433"/>
      <c r="R261" s="516"/>
      <c r="S261" s="369"/>
      <c r="T261" s="480"/>
      <c r="U261" s="550"/>
      <c r="V261" s="516"/>
      <c r="W261" s="586"/>
      <c r="X261" s="139"/>
    </row>
    <row r="262" spans="2:24" ht="16.5" hidden="1" customHeight="1" thickBot="1" x14ac:dyDescent="0.3">
      <c r="B262" s="63">
        <v>252</v>
      </c>
      <c r="C262" s="22"/>
      <c r="D262" s="34"/>
      <c r="E262" s="35"/>
      <c r="F262" s="36"/>
      <c r="G262" s="37"/>
      <c r="H262" s="52" t="s">
        <v>63</v>
      </c>
      <c r="I262" s="79"/>
      <c r="J262" s="257"/>
      <c r="K262" s="317"/>
      <c r="L262" s="318"/>
      <c r="M262" s="433"/>
      <c r="N262" s="434"/>
      <c r="O262" s="369"/>
      <c r="P262" s="480"/>
      <c r="Q262" s="433"/>
      <c r="R262" s="516"/>
      <c r="S262" s="369"/>
      <c r="T262" s="480"/>
      <c r="U262" s="550"/>
      <c r="V262" s="516"/>
      <c r="W262" s="586"/>
      <c r="X262" s="139"/>
    </row>
    <row r="263" spans="2:24" ht="16.5" hidden="1" customHeight="1" thickBot="1" x14ac:dyDescent="0.3">
      <c r="B263" s="63">
        <v>253</v>
      </c>
      <c r="C263" s="22"/>
      <c r="D263" s="34"/>
      <c r="E263" s="35"/>
      <c r="F263" s="36"/>
      <c r="G263" s="37"/>
      <c r="H263" s="52" t="s">
        <v>53</v>
      </c>
      <c r="I263" s="79"/>
      <c r="J263" s="257"/>
      <c r="K263" s="317"/>
      <c r="L263" s="318"/>
      <c r="M263" s="433"/>
      <c r="N263" s="434"/>
      <c r="O263" s="369"/>
      <c r="P263" s="480"/>
      <c r="Q263" s="433"/>
      <c r="R263" s="516"/>
      <c r="S263" s="369"/>
      <c r="T263" s="480"/>
      <c r="U263" s="550"/>
      <c r="V263" s="516"/>
      <c r="W263" s="586"/>
      <c r="X263" s="139"/>
    </row>
    <row r="264" spans="2:24" ht="16.5" hidden="1" customHeight="1" thickBot="1" x14ac:dyDescent="0.3">
      <c r="B264" s="63">
        <v>254</v>
      </c>
      <c r="C264" s="163"/>
      <c r="D264" s="34" t="s">
        <v>72</v>
      </c>
      <c r="E264" s="35"/>
      <c r="F264" s="36"/>
      <c r="G264" s="37"/>
      <c r="H264" s="52" t="s">
        <v>73</v>
      </c>
      <c r="I264" s="79"/>
      <c r="J264" s="257"/>
      <c r="K264" s="317"/>
      <c r="L264" s="318"/>
      <c r="M264" s="433"/>
      <c r="N264" s="434"/>
      <c r="O264" s="369"/>
      <c r="P264" s="480"/>
      <c r="Q264" s="433"/>
      <c r="R264" s="516"/>
      <c r="S264" s="369"/>
      <c r="T264" s="480"/>
      <c r="U264" s="550"/>
      <c r="V264" s="516"/>
      <c r="W264" s="586"/>
      <c r="X264" s="139"/>
    </row>
    <row r="265" spans="2:24" ht="16.5" hidden="1" customHeight="1" thickBot="1" x14ac:dyDescent="0.3">
      <c r="B265" s="63">
        <v>255</v>
      </c>
      <c r="C265" s="163"/>
      <c r="D265" s="34"/>
      <c r="E265" s="35"/>
      <c r="F265" s="36"/>
      <c r="G265" s="37"/>
      <c r="H265" s="52" t="s">
        <v>74</v>
      </c>
      <c r="I265" s="79"/>
      <c r="J265" s="257"/>
      <c r="K265" s="317"/>
      <c r="L265" s="318"/>
      <c r="M265" s="433"/>
      <c r="N265" s="434"/>
      <c r="O265" s="369"/>
      <c r="P265" s="480"/>
      <c r="Q265" s="433"/>
      <c r="R265" s="516"/>
      <c r="S265" s="369"/>
      <c r="T265" s="480"/>
      <c r="U265" s="550"/>
      <c r="V265" s="516"/>
      <c r="W265" s="586"/>
      <c r="X265" s="139"/>
    </row>
    <row r="266" spans="2:24" ht="16.5" hidden="1" customHeight="1" thickBot="1" x14ac:dyDescent="0.3">
      <c r="B266" s="63">
        <v>256</v>
      </c>
      <c r="C266" s="163"/>
      <c r="D266" s="34"/>
      <c r="E266" s="35"/>
      <c r="F266" s="36"/>
      <c r="G266" s="37"/>
      <c r="H266" s="52" t="s">
        <v>75</v>
      </c>
      <c r="I266" s="79"/>
      <c r="J266" s="257"/>
      <c r="K266" s="317"/>
      <c r="L266" s="318"/>
      <c r="M266" s="433"/>
      <c r="N266" s="434"/>
      <c r="O266" s="369"/>
      <c r="P266" s="480"/>
      <c r="Q266" s="433"/>
      <c r="R266" s="516"/>
      <c r="S266" s="369"/>
      <c r="T266" s="480"/>
      <c r="U266" s="550"/>
      <c r="V266" s="516"/>
      <c r="W266" s="586"/>
      <c r="X266" s="139"/>
    </row>
    <row r="267" spans="2:24" ht="16.5" hidden="1" customHeight="1" thickBot="1" x14ac:dyDescent="0.3">
      <c r="B267" s="63">
        <v>257</v>
      </c>
      <c r="C267" s="163"/>
      <c r="D267" s="34"/>
      <c r="E267" s="35"/>
      <c r="F267" s="36"/>
      <c r="G267" s="37"/>
      <c r="H267" s="52" t="s">
        <v>76</v>
      </c>
      <c r="I267" s="79"/>
      <c r="J267" s="257"/>
      <c r="K267" s="317"/>
      <c r="L267" s="318"/>
      <c r="M267" s="433"/>
      <c r="N267" s="434"/>
      <c r="O267" s="369"/>
      <c r="P267" s="480"/>
      <c r="Q267" s="433"/>
      <c r="R267" s="516"/>
      <c r="S267" s="369"/>
      <c r="T267" s="480"/>
      <c r="U267" s="550"/>
      <c r="V267" s="516"/>
      <c r="W267" s="586"/>
      <c r="X267" s="139"/>
    </row>
    <row r="268" spans="2:24" ht="16.5" hidden="1" customHeight="1" thickBot="1" x14ac:dyDescent="0.3">
      <c r="B268" s="63">
        <v>258</v>
      </c>
      <c r="C268" s="163"/>
      <c r="D268" s="34"/>
      <c r="E268" s="35"/>
      <c r="F268" s="36"/>
      <c r="G268" s="37"/>
      <c r="H268" s="52" t="s">
        <v>77</v>
      </c>
      <c r="I268" s="79"/>
      <c r="J268" s="257"/>
      <c r="K268" s="317"/>
      <c r="L268" s="318"/>
      <c r="M268" s="433"/>
      <c r="N268" s="434"/>
      <c r="O268" s="369"/>
      <c r="P268" s="480"/>
      <c r="Q268" s="433"/>
      <c r="R268" s="516"/>
      <c r="S268" s="369"/>
      <c r="T268" s="480"/>
      <c r="U268" s="550"/>
      <c r="V268" s="516"/>
      <c r="W268" s="586"/>
      <c r="X268" s="139"/>
    </row>
    <row r="269" spans="2:24" ht="16.5" hidden="1" customHeight="1" thickBot="1" x14ac:dyDescent="0.3">
      <c r="B269" s="63">
        <v>259</v>
      </c>
      <c r="C269" s="163"/>
      <c r="D269" s="34"/>
      <c r="E269" s="35"/>
      <c r="F269" s="36"/>
      <c r="G269" s="37"/>
      <c r="H269" s="52" t="s">
        <v>78</v>
      </c>
      <c r="I269" s="79"/>
      <c r="J269" s="257"/>
      <c r="K269" s="317"/>
      <c r="L269" s="318"/>
      <c r="M269" s="433"/>
      <c r="N269" s="434"/>
      <c r="O269" s="369"/>
      <c r="P269" s="480"/>
      <c r="Q269" s="433"/>
      <c r="R269" s="516"/>
      <c r="S269" s="369"/>
      <c r="T269" s="480"/>
      <c r="U269" s="550"/>
      <c r="V269" s="516"/>
      <c r="W269" s="586"/>
      <c r="X269" s="139"/>
    </row>
    <row r="270" spans="2:24" ht="16.5" hidden="1" customHeight="1" thickBot="1" x14ac:dyDescent="0.3">
      <c r="B270" s="63">
        <v>260</v>
      </c>
      <c r="C270" s="163"/>
      <c r="D270" s="34"/>
      <c r="E270" s="35"/>
      <c r="F270" s="36"/>
      <c r="G270" s="37"/>
      <c r="H270" s="52" t="s">
        <v>79</v>
      </c>
      <c r="I270" s="79"/>
      <c r="J270" s="257"/>
      <c r="K270" s="317"/>
      <c r="L270" s="318"/>
      <c r="M270" s="433"/>
      <c r="N270" s="434"/>
      <c r="O270" s="369"/>
      <c r="P270" s="480"/>
      <c r="Q270" s="433"/>
      <c r="R270" s="516"/>
      <c r="S270" s="369"/>
      <c r="T270" s="480"/>
      <c r="U270" s="550"/>
      <c r="V270" s="516"/>
      <c r="W270" s="586"/>
      <c r="X270" s="139"/>
    </row>
    <row r="271" spans="2:24" ht="16.5" hidden="1" customHeight="1" thickBot="1" x14ac:dyDescent="0.3">
      <c r="B271" s="63">
        <v>261</v>
      </c>
      <c r="C271" s="163"/>
      <c r="D271" s="34"/>
      <c r="E271" s="35"/>
      <c r="F271" s="36"/>
      <c r="G271" s="37"/>
      <c r="H271" s="52" t="s">
        <v>53</v>
      </c>
      <c r="I271" s="79"/>
      <c r="J271" s="257"/>
      <c r="K271" s="317"/>
      <c r="L271" s="318"/>
      <c r="M271" s="433"/>
      <c r="N271" s="434"/>
      <c r="O271" s="369"/>
      <c r="P271" s="480"/>
      <c r="Q271" s="433"/>
      <c r="R271" s="516"/>
      <c r="S271" s="369"/>
      <c r="T271" s="480"/>
      <c r="U271" s="550"/>
      <c r="V271" s="516"/>
      <c r="W271" s="586"/>
      <c r="X271" s="139"/>
    </row>
    <row r="272" spans="2:24" ht="16.5" hidden="1" customHeight="1" thickBot="1" x14ac:dyDescent="0.3">
      <c r="B272" s="63">
        <v>262</v>
      </c>
      <c r="C272" s="22"/>
      <c r="D272" s="34" t="s">
        <v>94</v>
      </c>
      <c r="E272" s="35"/>
      <c r="F272" s="36"/>
      <c r="G272" s="37"/>
      <c r="H272" s="52" t="s">
        <v>81</v>
      </c>
      <c r="I272" s="79"/>
      <c r="J272" s="257"/>
      <c r="K272" s="317"/>
      <c r="L272" s="318"/>
      <c r="M272" s="433"/>
      <c r="N272" s="434"/>
      <c r="O272" s="369"/>
      <c r="P272" s="480"/>
      <c r="Q272" s="433"/>
      <c r="R272" s="516"/>
      <c r="S272" s="369"/>
      <c r="T272" s="480"/>
      <c r="U272" s="550"/>
      <c r="V272" s="516"/>
      <c r="W272" s="586"/>
      <c r="X272" s="139"/>
    </row>
    <row r="273" spans="2:24" ht="16.5" hidden="1" customHeight="1" thickBot="1" x14ac:dyDescent="0.3">
      <c r="B273" s="63">
        <v>263</v>
      </c>
      <c r="C273" s="22"/>
      <c r="D273" s="34"/>
      <c r="E273" s="35"/>
      <c r="F273" s="36"/>
      <c r="G273" s="37"/>
      <c r="H273" s="52" t="s">
        <v>82</v>
      </c>
      <c r="I273" s="79"/>
      <c r="J273" s="257"/>
      <c r="K273" s="317"/>
      <c r="L273" s="318"/>
      <c r="M273" s="433"/>
      <c r="N273" s="434"/>
      <c r="O273" s="369"/>
      <c r="P273" s="480"/>
      <c r="Q273" s="433"/>
      <c r="R273" s="516"/>
      <c r="S273" s="369"/>
      <c r="T273" s="480"/>
      <c r="U273" s="550"/>
      <c r="V273" s="516"/>
      <c r="W273" s="586"/>
      <c r="X273" s="139"/>
    </row>
    <row r="274" spans="2:24" ht="16.5" hidden="1" customHeight="1" thickBot="1" x14ac:dyDescent="0.3">
      <c r="B274" s="63">
        <v>264</v>
      </c>
      <c r="C274" s="22"/>
      <c r="D274" s="34"/>
      <c r="E274" s="35"/>
      <c r="F274" s="36"/>
      <c r="G274" s="37"/>
      <c r="H274" s="52" t="s">
        <v>83</v>
      </c>
      <c r="I274" s="79"/>
      <c r="J274" s="257"/>
      <c r="K274" s="317"/>
      <c r="L274" s="318"/>
      <c r="M274" s="433"/>
      <c r="N274" s="434"/>
      <c r="O274" s="369"/>
      <c r="P274" s="480"/>
      <c r="Q274" s="433"/>
      <c r="R274" s="516"/>
      <c r="S274" s="369"/>
      <c r="T274" s="480"/>
      <c r="U274" s="550"/>
      <c r="V274" s="516"/>
      <c r="W274" s="586"/>
      <c r="X274" s="139"/>
    </row>
    <row r="275" spans="2:24" ht="16.5" hidden="1" customHeight="1" thickBot="1" x14ac:dyDescent="0.3">
      <c r="B275" s="63">
        <v>265</v>
      </c>
      <c r="C275" s="22"/>
      <c r="D275" s="34"/>
      <c r="E275" s="35"/>
      <c r="F275" s="36"/>
      <c r="G275" s="37"/>
      <c r="H275" s="52" t="s">
        <v>84</v>
      </c>
      <c r="I275" s="79"/>
      <c r="J275" s="257"/>
      <c r="K275" s="317"/>
      <c r="L275" s="318"/>
      <c r="M275" s="433"/>
      <c r="N275" s="434"/>
      <c r="O275" s="369"/>
      <c r="P275" s="480"/>
      <c r="Q275" s="433"/>
      <c r="R275" s="516"/>
      <c r="S275" s="369"/>
      <c r="T275" s="480"/>
      <c r="U275" s="550"/>
      <c r="V275" s="516"/>
      <c r="W275" s="586"/>
      <c r="X275" s="139"/>
    </row>
    <row r="276" spans="2:24" ht="16.5" hidden="1" customHeight="1" thickBot="1" x14ac:dyDescent="0.3">
      <c r="B276" s="63">
        <v>266</v>
      </c>
      <c r="C276" s="22"/>
      <c r="D276" s="34"/>
      <c r="E276" s="35"/>
      <c r="F276" s="36"/>
      <c r="G276" s="37"/>
      <c r="H276" s="52" t="s">
        <v>53</v>
      </c>
      <c r="I276" s="79"/>
      <c r="J276" s="257"/>
      <c r="K276" s="317"/>
      <c r="L276" s="318"/>
      <c r="M276" s="433"/>
      <c r="N276" s="434"/>
      <c r="O276" s="369"/>
      <c r="P276" s="480"/>
      <c r="Q276" s="433"/>
      <c r="R276" s="516"/>
      <c r="S276" s="369"/>
      <c r="T276" s="480"/>
      <c r="U276" s="550"/>
      <c r="V276" s="516"/>
      <c r="W276" s="586"/>
      <c r="X276" s="139"/>
    </row>
    <row r="277" spans="2:24" ht="16.5" hidden="1" customHeight="1" thickBot="1" x14ac:dyDescent="0.3">
      <c r="B277" s="63">
        <v>267</v>
      </c>
      <c r="C277" s="163"/>
      <c r="D277" s="34" t="s">
        <v>31</v>
      </c>
      <c r="E277" s="35"/>
      <c r="F277" s="36"/>
      <c r="G277" s="37"/>
      <c r="H277" s="52" t="s">
        <v>87</v>
      </c>
      <c r="I277" s="79"/>
      <c r="J277" s="257"/>
      <c r="K277" s="317"/>
      <c r="L277" s="318"/>
      <c r="M277" s="433"/>
      <c r="N277" s="434"/>
      <c r="O277" s="369"/>
      <c r="P277" s="480"/>
      <c r="Q277" s="433"/>
      <c r="R277" s="516"/>
      <c r="S277" s="369"/>
      <c r="T277" s="480"/>
      <c r="U277" s="550"/>
      <c r="V277" s="516"/>
      <c r="W277" s="586"/>
      <c r="X277" s="139"/>
    </row>
    <row r="278" spans="2:24" ht="16.5" hidden="1" customHeight="1" thickBot="1" x14ac:dyDescent="0.3">
      <c r="B278" s="63">
        <v>268</v>
      </c>
      <c r="C278" s="163"/>
      <c r="D278" s="34"/>
      <c r="E278" s="35"/>
      <c r="F278" s="36"/>
      <c r="G278" s="37"/>
      <c r="H278" s="52" t="s">
        <v>88</v>
      </c>
      <c r="I278" s="79"/>
      <c r="J278" s="257"/>
      <c r="K278" s="317"/>
      <c r="L278" s="318"/>
      <c r="M278" s="433"/>
      <c r="N278" s="434"/>
      <c r="O278" s="369"/>
      <c r="P278" s="480"/>
      <c r="Q278" s="433"/>
      <c r="R278" s="516"/>
      <c r="S278" s="369"/>
      <c r="T278" s="480"/>
      <c r="U278" s="550"/>
      <c r="V278" s="516"/>
      <c r="W278" s="586"/>
      <c r="X278" s="139"/>
    </row>
    <row r="279" spans="2:24" ht="16.5" hidden="1" customHeight="1" thickBot="1" x14ac:dyDescent="0.3">
      <c r="B279" s="63">
        <v>269</v>
      </c>
      <c r="C279" s="163"/>
      <c r="D279" s="34"/>
      <c r="E279" s="35"/>
      <c r="F279" s="36"/>
      <c r="G279" s="37"/>
      <c r="H279" s="52" t="s">
        <v>89</v>
      </c>
      <c r="I279" s="79"/>
      <c r="J279" s="257"/>
      <c r="K279" s="317"/>
      <c r="L279" s="318"/>
      <c r="M279" s="433"/>
      <c r="N279" s="434"/>
      <c r="O279" s="369"/>
      <c r="P279" s="480"/>
      <c r="Q279" s="433"/>
      <c r="R279" s="516"/>
      <c r="S279" s="369"/>
      <c r="T279" s="480"/>
      <c r="U279" s="550"/>
      <c r="V279" s="516"/>
      <c r="W279" s="586"/>
      <c r="X279" s="139"/>
    </row>
    <row r="280" spans="2:24" ht="16.5" hidden="1" customHeight="1" thickBot="1" x14ac:dyDescent="0.3">
      <c r="B280" s="63">
        <v>270</v>
      </c>
      <c r="C280" s="163"/>
      <c r="D280" s="34"/>
      <c r="E280" s="35"/>
      <c r="F280" s="36"/>
      <c r="G280" s="37"/>
      <c r="H280" s="52" t="s">
        <v>90</v>
      </c>
      <c r="I280" s="79"/>
      <c r="J280" s="257"/>
      <c r="K280" s="317"/>
      <c r="L280" s="318"/>
      <c r="M280" s="433"/>
      <c r="N280" s="434"/>
      <c r="O280" s="369"/>
      <c r="P280" s="480"/>
      <c r="Q280" s="433"/>
      <c r="R280" s="516"/>
      <c r="S280" s="369"/>
      <c r="T280" s="480"/>
      <c r="U280" s="550"/>
      <c r="V280" s="516"/>
      <c r="W280" s="586"/>
      <c r="X280" s="139"/>
    </row>
    <row r="281" spans="2:24" ht="16.5" hidden="1" customHeight="1" thickBot="1" x14ac:dyDescent="0.3">
      <c r="B281" s="63">
        <v>271</v>
      </c>
      <c r="C281" s="163"/>
      <c r="D281" s="34"/>
      <c r="E281" s="35"/>
      <c r="F281" s="36"/>
      <c r="G281" s="37"/>
      <c r="H281" s="52" t="s">
        <v>91</v>
      </c>
      <c r="I281" s="79"/>
      <c r="J281" s="257"/>
      <c r="K281" s="317"/>
      <c r="L281" s="318"/>
      <c r="M281" s="433"/>
      <c r="N281" s="434"/>
      <c r="O281" s="369"/>
      <c r="P281" s="480"/>
      <c r="Q281" s="433"/>
      <c r="R281" s="516"/>
      <c r="S281" s="369"/>
      <c r="T281" s="480"/>
      <c r="U281" s="550"/>
      <c r="V281" s="516"/>
      <c r="W281" s="586"/>
      <c r="X281" s="139"/>
    </row>
    <row r="282" spans="2:24" ht="16.5" hidden="1" customHeight="1" thickBot="1" x14ac:dyDescent="0.3">
      <c r="B282" s="63">
        <v>272</v>
      </c>
      <c r="C282" s="163"/>
      <c r="D282" s="57"/>
      <c r="E282" s="58"/>
      <c r="F282" s="59"/>
      <c r="G282" s="60"/>
      <c r="H282" s="61" t="s">
        <v>92</v>
      </c>
      <c r="I282" s="79"/>
      <c r="J282" s="257"/>
      <c r="K282" s="319"/>
      <c r="L282" s="320"/>
      <c r="M282" s="435"/>
      <c r="N282" s="436"/>
      <c r="O282" s="370"/>
      <c r="P282" s="481"/>
      <c r="Q282" s="435"/>
      <c r="R282" s="517"/>
      <c r="S282" s="370"/>
      <c r="T282" s="481"/>
      <c r="U282" s="551"/>
      <c r="V282" s="517"/>
      <c r="W282" s="587"/>
      <c r="X282" s="140"/>
    </row>
    <row r="283" spans="2:24" ht="16.5" thickBot="1" x14ac:dyDescent="0.3">
      <c r="B283" s="63">
        <v>213</v>
      </c>
      <c r="C283" s="163"/>
      <c r="D283" s="112"/>
      <c r="E283" s="113"/>
      <c r="F283" s="113"/>
      <c r="G283" s="114"/>
      <c r="H283" s="143" t="s">
        <v>308</v>
      </c>
      <c r="I283" s="642" t="s">
        <v>284</v>
      </c>
      <c r="J283" s="259"/>
      <c r="K283" s="303">
        <f>SUM(K234:K239)</f>
        <v>500</v>
      </c>
      <c r="L283" s="304">
        <f>SUM(L241:L282)</f>
        <v>0</v>
      </c>
      <c r="M283" s="303">
        <f t="shared" ref="M283:X283" si="134">SUM(M241:M282)</f>
        <v>0</v>
      </c>
      <c r="N283" s="420">
        <f t="shared" si="134"/>
        <v>0</v>
      </c>
      <c r="O283" s="264">
        <f t="shared" si="134"/>
        <v>0</v>
      </c>
      <c r="P283" s="343">
        <f t="shared" si="134"/>
        <v>0</v>
      </c>
      <c r="Q283" s="303">
        <f t="shared" si="134"/>
        <v>0</v>
      </c>
      <c r="R283" s="304">
        <f t="shared" si="134"/>
        <v>0</v>
      </c>
      <c r="S283" s="264">
        <f t="shared" si="134"/>
        <v>0</v>
      </c>
      <c r="T283" s="343">
        <f t="shared" si="134"/>
        <v>0</v>
      </c>
      <c r="U283" s="303">
        <f t="shared" si="134"/>
        <v>0</v>
      </c>
      <c r="V283" s="304">
        <f t="shared" si="134"/>
        <v>0</v>
      </c>
      <c r="W283" s="580">
        <f t="shared" si="134"/>
        <v>0</v>
      </c>
      <c r="X283" s="166">
        <f t="shared" si="134"/>
        <v>0</v>
      </c>
    </row>
    <row r="284" spans="2:24" s="674" customFormat="1" ht="33" customHeight="1" thickBot="1" x14ac:dyDescent="0.3">
      <c r="B284" s="666">
        <v>213</v>
      </c>
      <c r="C284" s="654" t="s">
        <v>307</v>
      </c>
      <c r="D284" s="655"/>
      <c r="E284" s="655"/>
      <c r="F284" s="655"/>
      <c r="G284" s="655"/>
      <c r="H284" s="655"/>
      <c r="I284" s="655"/>
      <c r="J284" s="656"/>
      <c r="K284" s="667">
        <f>K283+K223+K179+K155+K148+K143+K139+K128+K61+K56</f>
        <v>15910</v>
      </c>
      <c r="L284" s="668">
        <f t="shared" ref="L284:X284" si="135">L283+L223+L179+L155+L148+L143+L139+L128+L61+L56</f>
        <v>3852500</v>
      </c>
      <c r="M284" s="667">
        <f t="shared" si="135"/>
        <v>15900</v>
      </c>
      <c r="N284" s="669">
        <f t="shared" si="135"/>
        <v>3975000</v>
      </c>
      <c r="O284" s="670">
        <f t="shared" si="135"/>
        <v>15900</v>
      </c>
      <c r="P284" s="671">
        <f t="shared" si="135"/>
        <v>3975000</v>
      </c>
      <c r="Q284" s="667">
        <f t="shared" si="135"/>
        <v>15900</v>
      </c>
      <c r="R284" s="668">
        <f t="shared" si="135"/>
        <v>3975000</v>
      </c>
      <c r="S284" s="670">
        <f t="shared" si="135"/>
        <v>15900</v>
      </c>
      <c r="T284" s="671">
        <f t="shared" si="135"/>
        <v>3975000</v>
      </c>
      <c r="U284" s="667">
        <f t="shared" si="135"/>
        <v>15900</v>
      </c>
      <c r="V284" s="668">
        <f t="shared" si="135"/>
        <v>3975000</v>
      </c>
      <c r="W284" s="672">
        <f t="shared" si="135"/>
        <v>15900</v>
      </c>
      <c r="X284" s="673">
        <f t="shared" si="135"/>
        <v>3975000</v>
      </c>
    </row>
    <row r="285" spans="2:24" ht="22.5" customHeight="1" x14ac:dyDescent="0.25">
      <c r="B285" s="63">
        <v>273</v>
      </c>
      <c r="C285" s="171" t="s">
        <v>133</v>
      </c>
      <c r="D285" s="194" t="s">
        <v>95</v>
      </c>
      <c r="E285" s="643"/>
      <c r="F285" s="643"/>
      <c r="G285" s="196"/>
      <c r="H285" s="38" t="s">
        <v>96</v>
      </c>
      <c r="I285" s="158" t="s">
        <v>137</v>
      </c>
      <c r="J285" s="250" t="s">
        <v>137</v>
      </c>
      <c r="K285" s="644" t="s">
        <v>300</v>
      </c>
      <c r="L285" s="645"/>
      <c r="M285" s="646"/>
      <c r="N285" s="647"/>
      <c r="O285" s="648"/>
      <c r="P285" s="649"/>
      <c r="Q285" s="646"/>
      <c r="R285" s="650"/>
      <c r="S285" s="648"/>
      <c r="T285" s="649"/>
      <c r="U285" s="651"/>
      <c r="V285" s="650"/>
      <c r="W285" s="652"/>
      <c r="X285" s="653"/>
    </row>
    <row r="286" spans="2:24" x14ac:dyDescent="0.25">
      <c r="B286" s="63">
        <v>274</v>
      </c>
      <c r="C286" s="171"/>
      <c r="D286" s="194"/>
      <c r="E286" s="195"/>
      <c r="F286" s="195"/>
      <c r="G286" s="196"/>
      <c r="H286" s="39" t="s">
        <v>97</v>
      </c>
      <c r="I286" s="76" t="s">
        <v>137</v>
      </c>
      <c r="J286" s="246" t="s">
        <v>137</v>
      </c>
      <c r="K286" s="321" t="s">
        <v>301</v>
      </c>
      <c r="L286" s="322"/>
      <c r="M286" s="437"/>
      <c r="N286" s="438"/>
      <c r="O286" s="371"/>
      <c r="P286" s="482"/>
      <c r="Q286" s="437"/>
      <c r="R286" s="518"/>
      <c r="S286" s="371"/>
      <c r="T286" s="482"/>
      <c r="U286" s="552"/>
      <c r="V286" s="518"/>
      <c r="W286" s="588"/>
      <c r="X286" s="141"/>
    </row>
    <row r="287" spans="2:24" x14ac:dyDescent="0.25">
      <c r="B287" s="63">
        <v>275</v>
      </c>
      <c r="C287" s="171"/>
      <c r="D287" s="194"/>
      <c r="E287" s="195"/>
      <c r="F287" s="195"/>
      <c r="G287" s="196"/>
      <c r="H287" s="39" t="s">
        <v>98</v>
      </c>
      <c r="I287" s="76" t="s">
        <v>137</v>
      </c>
      <c r="J287" s="246" t="s">
        <v>137</v>
      </c>
      <c r="K287" s="321" t="s">
        <v>302</v>
      </c>
      <c r="L287" s="322"/>
      <c r="M287" s="437"/>
      <c r="N287" s="438"/>
      <c r="O287" s="371"/>
      <c r="P287" s="482"/>
      <c r="Q287" s="437"/>
      <c r="R287" s="518"/>
      <c r="S287" s="371"/>
      <c r="T287" s="482"/>
      <c r="U287" s="552"/>
      <c r="V287" s="518"/>
      <c r="W287" s="588"/>
      <c r="X287" s="141"/>
    </row>
    <row r="288" spans="2:24" x14ac:dyDescent="0.25">
      <c r="B288" s="63">
        <v>276</v>
      </c>
      <c r="C288" s="171"/>
      <c r="D288" s="194"/>
      <c r="E288" s="195"/>
      <c r="F288" s="195"/>
      <c r="G288" s="196"/>
      <c r="H288" s="39" t="s">
        <v>99</v>
      </c>
      <c r="I288" s="76" t="s">
        <v>137</v>
      </c>
      <c r="J288" s="246" t="s">
        <v>137</v>
      </c>
      <c r="K288" s="321" t="s">
        <v>303</v>
      </c>
      <c r="L288" s="322"/>
      <c r="M288" s="437"/>
      <c r="N288" s="438"/>
      <c r="O288" s="371"/>
      <c r="P288" s="482"/>
      <c r="Q288" s="437"/>
      <c r="R288" s="518"/>
      <c r="S288" s="371"/>
      <c r="T288" s="482"/>
      <c r="U288" s="552"/>
      <c r="V288" s="518"/>
      <c r="W288" s="588"/>
      <c r="X288" s="141"/>
    </row>
    <row r="289" spans="2:24" x14ac:dyDescent="0.25">
      <c r="B289" s="63">
        <v>277</v>
      </c>
      <c r="C289" s="171"/>
      <c r="D289" s="194"/>
      <c r="E289" s="195"/>
      <c r="F289" s="195"/>
      <c r="G289" s="196"/>
      <c r="H289" s="39" t="s">
        <v>100</v>
      </c>
      <c r="I289" s="76" t="s">
        <v>137</v>
      </c>
      <c r="J289" s="246" t="s">
        <v>137</v>
      </c>
      <c r="K289" s="321" t="s">
        <v>304</v>
      </c>
      <c r="L289" s="322"/>
      <c r="M289" s="437"/>
      <c r="N289" s="438"/>
      <c r="O289" s="371"/>
      <c r="P289" s="482"/>
      <c r="Q289" s="437"/>
      <c r="R289" s="518"/>
      <c r="S289" s="371"/>
      <c r="T289" s="482"/>
      <c r="U289" s="552"/>
      <c r="V289" s="518"/>
      <c r="W289" s="588"/>
      <c r="X289" s="141"/>
    </row>
    <row r="290" spans="2:24" x14ac:dyDescent="0.25">
      <c r="B290" s="63">
        <v>278</v>
      </c>
      <c r="C290" s="171"/>
      <c r="D290" s="194"/>
      <c r="E290" s="195"/>
      <c r="F290" s="195"/>
      <c r="G290" s="196"/>
      <c r="H290" s="39" t="s">
        <v>101</v>
      </c>
      <c r="I290" s="76" t="s">
        <v>137</v>
      </c>
      <c r="J290" s="246" t="s">
        <v>137</v>
      </c>
      <c r="K290" s="321" t="s">
        <v>305</v>
      </c>
      <c r="L290" s="322"/>
      <c r="M290" s="437"/>
      <c r="N290" s="438"/>
      <c r="O290" s="371"/>
      <c r="P290" s="482"/>
      <c r="Q290" s="437"/>
      <c r="R290" s="518"/>
      <c r="S290" s="371"/>
      <c r="T290" s="482"/>
      <c r="U290" s="552"/>
      <c r="V290" s="518"/>
      <c r="W290" s="588"/>
      <c r="X290" s="141"/>
    </row>
    <row r="291" spans="2:24" ht="16.5" thickBot="1" x14ac:dyDescent="0.3">
      <c r="B291" s="63">
        <v>279</v>
      </c>
      <c r="C291" s="172"/>
      <c r="D291" s="197"/>
      <c r="E291" s="198"/>
      <c r="F291" s="198"/>
      <c r="G291" s="199"/>
      <c r="H291" s="66" t="s">
        <v>102</v>
      </c>
      <c r="I291" s="76" t="s">
        <v>137</v>
      </c>
      <c r="J291" s="262" t="s">
        <v>137</v>
      </c>
      <c r="K291" s="323" t="s">
        <v>306</v>
      </c>
      <c r="L291" s="324"/>
      <c r="M291" s="439"/>
      <c r="N291" s="440"/>
      <c r="O291" s="372"/>
      <c r="P291" s="483"/>
      <c r="Q291" s="439"/>
      <c r="R291" s="519"/>
      <c r="S291" s="372"/>
      <c r="T291" s="483"/>
      <c r="U291" s="553"/>
      <c r="V291" s="519"/>
      <c r="W291" s="589"/>
      <c r="X291" s="142"/>
    </row>
    <row r="292" spans="2:24" ht="15.75" customHeight="1" thickBot="1" x14ac:dyDescent="0.3">
      <c r="B292" s="63">
        <v>280</v>
      </c>
      <c r="C292" s="173" t="s">
        <v>134</v>
      </c>
      <c r="D292" s="234" t="s">
        <v>103</v>
      </c>
      <c r="E292" s="235"/>
      <c r="F292" s="235"/>
      <c r="G292" s="236"/>
      <c r="H292" s="41" t="s">
        <v>104</v>
      </c>
      <c r="I292" s="718" t="s">
        <v>138</v>
      </c>
      <c r="J292" s="248" t="s">
        <v>137</v>
      </c>
      <c r="K292" s="325">
        <v>100</v>
      </c>
      <c r="L292" s="326">
        <f t="shared" ref="L292:L309" si="136">K292*$F$6</f>
        <v>25000</v>
      </c>
      <c r="M292" s="441">
        <v>100</v>
      </c>
      <c r="N292" s="442">
        <f t="shared" ref="N292:N309" si="137">M292*$F$6</f>
        <v>25000</v>
      </c>
      <c r="O292" s="373">
        <v>100</v>
      </c>
      <c r="P292" s="484">
        <f t="shared" ref="P292:P309" si="138">O292*$F$6</f>
        <v>25000</v>
      </c>
      <c r="Q292" s="441">
        <v>100</v>
      </c>
      <c r="R292" s="520">
        <f t="shared" ref="R292:R309" si="139">Q292*$F$6</f>
        <v>25000</v>
      </c>
      <c r="S292" s="373">
        <v>100</v>
      </c>
      <c r="T292" s="484">
        <f t="shared" ref="T292:T309" si="140">S292*$F$6</f>
        <v>25000</v>
      </c>
      <c r="U292" s="554">
        <v>100</v>
      </c>
      <c r="V292" s="520">
        <f t="shared" ref="V292:V309" si="141">U292*$F$6</f>
        <v>25000</v>
      </c>
      <c r="W292" s="590">
        <v>100</v>
      </c>
      <c r="X292" s="148">
        <f t="shared" ref="X292:X309" si="142">W292*$F$6</f>
        <v>25000</v>
      </c>
    </row>
    <row r="293" spans="2:24" ht="15.75" customHeight="1" thickBot="1" x14ac:dyDescent="0.3">
      <c r="B293" s="63">
        <v>281</v>
      </c>
      <c r="C293" s="174"/>
      <c r="D293" s="237"/>
      <c r="E293" s="238"/>
      <c r="F293" s="238"/>
      <c r="G293" s="239"/>
      <c r="H293" s="115" t="s">
        <v>149</v>
      </c>
      <c r="I293" s="718" t="s">
        <v>138</v>
      </c>
      <c r="J293" s="250" t="s">
        <v>138</v>
      </c>
      <c r="K293" s="327">
        <v>100</v>
      </c>
      <c r="L293" s="328">
        <f t="shared" si="136"/>
        <v>25000</v>
      </c>
      <c r="M293" s="443">
        <v>100</v>
      </c>
      <c r="N293" s="444">
        <f t="shared" si="137"/>
        <v>25000</v>
      </c>
      <c r="O293" s="374">
        <v>100</v>
      </c>
      <c r="P293" s="485">
        <f t="shared" si="138"/>
        <v>25000</v>
      </c>
      <c r="Q293" s="443">
        <v>100</v>
      </c>
      <c r="R293" s="521">
        <f t="shared" si="139"/>
        <v>25000</v>
      </c>
      <c r="S293" s="374">
        <v>100</v>
      </c>
      <c r="T293" s="485">
        <f t="shared" si="140"/>
        <v>25000</v>
      </c>
      <c r="U293" s="555">
        <v>100</v>
      </c>
      <c r="V293" s="521">
        <f t="shared" si="141"/>
        <v>25000</v>
      </c>
      <c r="W293" s="591">
        <v>100</v>
      </c>
      <c r="X293" s="149">
        <f t="shared" si="142"/>
        <v>25000</v>
      </c>
    </row>
    <row r="294" spans="2:24" ht="16.5" thickBot="1" x14ac:dyDescent="0.3">
      <c r="B294" s="63">
        <v>282</v>
      </c>
      <c r="C294" s="174"/>
      <c r="D294" s="237"/>
      <c r="E294" s="238"/>
      <c r="F294" s="238"/>
      <c r="G294" s="239"/>
      <c r="H294" s="39" t="s">
        <v>105</v>
      </c>
      <c r="I294" s="718" t="s">
        <v>138</v>
      </c>
      <c r="J294" s="246" t="s">
        <v>137</v>
      </c>
      <c r="K294" s="329">
        <v>100</v>
      </c>
      <c r="L294" s="330">
        <f t="shared" si="136"/>
        <v>25000</v>
      </c>
      <c r="M294" s="445">
        <v>100</v>
      </c>
      <c r="N294" s="446">
        <f t="shared" si="137"/>
        <v>25000</v>
      </c>
      <c r="O294" s="375">
        <v>100</v>
      </c>
      <c r="P294" s="486">
        <f t="shared" si="138"/>
        <v>25000</v>
      </c>
      <c r="Q294" s="445">
        <v>100</v>
      </c>
      <c r="R294" s="522">
        <f t="shared" si="139"/>
        <v>25000</v>
      </c>
      <c r="S294" s="375">
        <v>100</v>
      </c>
      <c r="T294" s="486">
        <f t="shared" si="140"/>
        <v>25000</v>
      </c>
      <c r="U294" s="556">
        <v>100</v>
      </c>
      <c r="V294" s="522">
        <f t="shared" si="141"/>
        <v>25000</v>
      </c>
      <c r="W294" s="592">
        <v>100</v>
      </c>
      <c r="X294" s="150">
        <f t="shared" si="142"/>
        <v>25000</v>
      </c>
    </row>
    <row r="295" spans="2:24" ht="16.5" thickBot="1" x14ac:dyDescent="0.3">
      <c r="B295" s="63">
        <v>283</v>
      </c>
      <c r="C295" s="174"/>
      <c r="D295" s="237"/>
      <c r="E295" s="238"/>
      <c r="F295" s="238"/>
      <c r="G295" s="239"/>
      <c r="H295" s="39" t="s">
        <v>106</v>
      </c>
      <c r="I295" s="718" t="s">
        <v>138</v>
      </c>
      <c r="J295" s="246" t="s">
        <v>137</v>
      </c>
      <c r="K295" s="329">
        <v>100</v>
      </c>
      <c r="L295" s="330">
        <f t="shared" si="136"/>
        <v>25000</v>
      </c>
      <c r="M295" s="445">
        <v>100</v>
      </c>
      <c r="N295" s="446">
        <f t="shared" si="137"/>
        <v>25000</v>
      </c>
      <c r="O295" s="375">
        <v>100</v>
      </c>
      <c r="P295" s="486">
        <f t="shared" si="138"/>
        <v>25000</v>
      </c>
      <c r="Q295" s="445">
        <v>100</v>
      </c>
      <c r="R295" s="522">
        <f t="shared" si="139"/>
        <v>25000</v>
      </c>
      <c r="S295" s="375">
        <v>100</v>
      </c>
      <c r="T295" s="486">
        <f t="shared" si="140"/>
        <v>25000</v>
      </c>
      <c r="U295" s="556">
        <v>100</v>
      </c>
      <c r="V295" s="522">
        <f t="shared" si="141"/>
        <v>25000</v>
      </c>
      <c r="W295" s="592">
        <v>100</v>
      </c>
      <c r="X295" s="150">
        <f t="shared" si="142"/>
        <v>25000</v>
      </c>
    </row>
    <row r="296" spans="2:24" x14ac:dyDescent="0.25">
      <c r="B296" s="63">
        <v>284</v>
      </c>
      <c r="C296" s="174"/>
      <c r="D296" s="240"/>
      <c r="E296" s="241"/>
      <c r="F296" s="241"/>
      <c r="G296" s="242"/>
      <c r="H296" s="39" t="s">
        <v>107</v>
      </c>
      <c r="I296" s="718" t="s">
        <v>138</v>
      </c>
      <c r="J296" s="246" t="s">
        <v>138</v>
      </c>
      <c r="K296" s="329">
        <v>100</v>
      </c>
      <c r="L296" s="330">
        <f t="shared" si="136"/>
        <v>25000</v>
      </c>
      <c r="M296" s="445">
        <v>100</v>
      </c>
      <c r="N296" s="446">
        <f t="shared" si="137"/>
        <v>25000</v>
      </c>
      <c r="O296" s="375">
        <v>100</v>
      </c>
      <c r="P296" s="486">
        <f t="shared" si="138"/>
        <v>25000</v>
      </c>
      <c r="Q296" s="445">
        <v>100</v>
      </c>
      <c r="R296" s="522">
        <f t="shared" si="139"/>
        <v>25000</v>
      </c>
      <c r="S296" s="375">
        <v>100</v>
      </c>
      <c r="T296" s="486">
        <f t="shared" si="140"/>
        <v>25000</v>
      </c>
      <c r="U296" s="556">
        <v>100</v>
      </c>
      <c r="V296" s="522">
        <f t="shared" si="141"/>
        <v>25000</v>
      </c>
      <c r="W296" s="592">
        <v>100</v>
      </c>
      <c r="X296" s="150">
        <f t="shared" si="142"/>
        <v>25000</v>
      </c>
    </row>
    <row r="297" spans="2:24" x14ac:dyDescent="0.25">
      <c r="B297" s="63">
        <v>285</v>
      </c>
      <c r="C297" s="174"/>
      <c r="D297" s="224" t="s">
        <v>108</v>
      </c>
      <c r="E297" s="225"/>
      <c r="F297" s="225"/>
      <c r="G297" s="226"/>
      <c r="H297" s="39" t="s">
        <v>109</v>
      </c>
      <c r="I297" s="74" t="s">
        <v>137</v>
      </c>
      <c r="J297" s="246" t="s">
        <v>137</v>
      </c>
      <c r="K297" s="329">
        <v>100</v>
      </c>
      <c r="L297" s="330">
        <f t="shared" si="136"/>
        <v>25000</v>
      </c>
      <c r="M297" s="445">
        <v>100</v>
      </c>
      <c r="N297" s="446">
        <f t="shared" si="137"/>
        <v>25000</v>
      </c>
      <c r="O297" s="375">
        <v>100</v>
      </c>
      <c r="P297" s="486">
        <f t="shared" si="138"/>
        <v>25000</v>
      </c>
      <c r="Q297" s="445">
        <v>100</v>
      </c>
      <c r="R297" s="522">
        <f t="shared" si="139"/>
        <v>25000</v>
      </c>
      <c r="S297" s="375">
        <v>100</v>
      </c>
      <c r="T297" s="486">
        <f t="shared" si="140"/>
        <v>25000</v>
      </c>
      <c r="U297" s="556">
        <v>100</v>
      </c>
      <c r="V297" s="522">
        <f t="shared" si="141"/>
        <v>25000</v>
      </c>
      <c r="W297" s="592">
        <v>100</v>
      </c>
      <c r="X297" s="150">
        <f t="shared" si="142"/>
        <v>25000</v>
      </c>
    </row>
    <row r="298" spans="2:24" ht="16.5" thickBot="1" x14ac:dyDescent="0.3">
      <c r="B298" s="63">
        <v>286</v>
      </c>
      <c r="C298" s="175"/>
      <c r="D298" s="227"/>
      <c r="E298" s="198"/>
      <c r="F298" s="198"/>
      <c r="G298" s="199"/>
      <c r="H298" s="40" t="s">
        <v>110</v>
      </c>
      <c r="I298" s="75" t="s">
        <v>137</v>
      </c>
      <c r="J298" s="247" t="s">
        <v>138</v>
      </c>
      <c r="K298" s="331">
        <v>100</v>
      </c>
      <c r="L298" s="332">
        <f t="shared" si="136"/>
        <v>25000</v>
      </c>
      <c r="M298" s="447">
        <v>100</v>
      </c>
      <c r="N298" s="448">
        <f t="shared" si="137"/>
        <v>25000</v>
      </c>
      <c r="O298" s="376">
        <v>100</v>
      </c>
      <c r="P298" s="487">
        <f t="shared" si="138"/>
        <v>25000</v>
      </c>
      <c r="Q298" s="447">
        <v>100</v>
      </c>
      <c r="R298" s="523">
        <f t="shared" si="139"/>
        <v>25000</v>
      </c>
      <c r="S298" s="376">
        <v>100</v>
      </c>
      <c r="T298" s="487">
        <f t="shared" si="140"/>
        <v>25000</v>
      </c>
      <c r="U298" s="557">
        <v>100</v>
      </c>
      <c r="V298" s="523">
        <f t="shared" si="141"/>
        <v>25000</v>
      </c>
      <c r="W298" s="593">
        <v>100</v>
      </c>
      <c r="X298" s="151">
        <f t="shared" si="142"/>
        <v>25000</v>
      </c>
    </row>
    <row r="299" spans="2:24" ht="15.75" customHeight="1" thickBot="1" x14ac:dyDescent="0.3">
      <c r="B299" s="63">
        <v>287</v>
      </c>
      <c r="C299" s="176" t="s">
        <v>135</v>
      </c>
      <c r="D299" s="191" t="s">
        <v>111</v>
      </c>
      <c r="E299" s="192"/>
      <c r="F299" s="192"/>
      <c r="G299" s="193"/>
      <c r="H299" s="47" t="s">
        <v>112</v>
      </c>
      <c r="I299" s="724" t="s">
        <v>138</v>
      </c>
      <c r="J299" s="255" t="s">
        <v>138</v>
      </c>
      <c r="K299" s="333">
        <v>100</v>
      </c>
      <c r="L299" s="334">
        <f t="shared" si="136"/>
        <v>25000</v>
      </c>
      <c r="M299" s="449">
        <v>100</v>
      </c>
      <c r="N299" s="450">
        <f t="shared" si="137"/>
        <v>25000</v>
      </c>
      <c r="O299" s="377">
        <v>100</v>
      </c>
      <c r="P299" s="488">
        <f t="shared" si="138"/>
        <v>25000</v>
      </c>
      <c r="Q299" s="449">
        <v>100</v>
      </c>
      <c r="R299" s="524">
        <f t="shared" si="139"/>
        <v>25000</v>
      </c>
      <c r="S299" s="377">
        <v>100</v>
      </c>
      <c r="T299" s="488">
        <f t="shared" si="140"/>
        <v>25000</v>
      </c>
      <c r="U299" s="558">
        <v>100</v>
      </c>
      <c r="V299" s="524">
        <f t="shared" si="141"/>
        <v>25000</v>
      </c>
      <c r="W299" s="594">
        <v>100</v>
      </c>
      <c r="X299" s="152">
        <f t="shared" si="142"/>
        <v>25000</v>
      </c>
    </row>
    <row r="300" spans="2:24" ht="16.5" thickBot="1" x14ac:dyDescent="0.3">
      <c r="B300" s="63">
        <v>288</v>
      </c>
      <c r="C300" s="177"/>
      <c r="D300" s="194"/>
      <c r="E300" s="195"/>
      <c r="F300" s="195"/>
      <c r="G300" s="196"/>
      <c r="H300" s="45" t="s">
        <v>113</v>
      </c>
      <c r="I300" s="724" t="s">
        <v>138</v>
      </c>
      <c r="J300" s="253" t="s">
        <v>138</v>
      </c>
      <c r="K300" s="335">
        <v>100</v>
      </c>
      <c r="L300" s="336">
        <f t="shared" si="136"/>
        <v>25000</v>
      </c>
      <c r="M300" s="451">
        <v>100</v>
      </c>
      <c r="N300" s="452">
        <f t="shared" si="137"/>
        <v>25000</v>
      </c>
      <c r="O300" s="378">
        <v>100</v>
      </c>
      <c r="P300" s="489">
        <f t="shared" si="138"/>
        <v>25000</v>
      </c>
      <c r="Q300" s="451">
        <v>100</v>
      </c>
      <c r="R300" s="525">
        <f t="shared" si="139"/>
        <v>25000</v>
      </c>
      <c r="S300" s="378">
        <v>100</v>
      </c>
      <c r="T300" s="489">
        <f t="shared" si="140"/>
        <v>25000</v>
      </c>
      <c r="U300" s="559">
        <v>100</v>
      </c>
      <c r="V300" s="525">
        <f t="shared" si="141"/>
        <v>25000</v>
      </c>
      <c r="W300" s="595">
        <v>100</v>
      </c>
      <c r="X300" s="153">
        <f t="shared" si="142"/>
        <v>25000</v>
      </c>
    </row>
    <row r="301" spans="2:24" ht="16.5" thickBot="1" x14ac:dyDescent="0.3">
      <c r="B301" s="63">
        <v>289</v>
      </c>
      <c r="C301" s="177"/>
      <c r="D301" s="194"/>
      <c r="E301" s="195"/>
      <c r="F301" s="195"/>
      <c r="G301" s="196"/>
      <c r="H301" s="45" t="s">
        <v>113</v>
      </c>
      <c r="I301" s="724" t="s">
        <v>138</v>
      </c>
      <c r="J301" s="253" t="s">
        <v>138</v>
      </c>
      <c r="K301" s="335">
        <v>100</v>
      </c>
      <c r="L301" s="336">
        <f t="shared" si="136"/>
        <v>25000</v>
      </c>
      <c r="M301" s="451">
        <v>100</v>
      </c>
      <c r="N301" s="452">
        <f t="shared" si="137"/>
        <v>25000</v>
      </c>
      <c r="O301" s="378">
        <v>100</v>
      </c>
      <c r="P301" s="489">
        <f t="shared" si="138"/>
        <v>25000</v>
      </c>
      <c r="Q301" s="451">
        <v>100</v>
      </c>
      <c r="R301" s="525">
        <f t="shared" si="139"/>
        <v>25000</v>
      </c>
      <c r="S301" s="378">
        <v>100</v>
      </c>
      <c r="T301" s="489">
        <f t="shared" si="140"/>
        <v>25000</v>
      </c>
      <c r="U301" s="559">
        <v>100</v>
      </c>
      <c r="V301" s="525">
        <f t="shared" si="141"/>
        <v>25000</v>
      </c>
      <c r="W301" s="595">
        <v>100</v>
      </c>
      <c r="X301" s="153">
        <f t="shared" si="142"/>
        <v>25000</v>
      </c>
    </row>
    <row r="302" spans="2:24" ht="16.5" thickBot="1" x14ac:dyDescent="0.3">
      <c r="B302" s="63">
        <v>290</v>
      </c>
      <c r="C302" s="177"/>
      <c r="D302" s="194"/>
      <c r="E302" s="195"/>
      <c r="F302" s="195"/>
      <c r="G302" s="196"/>
      <c r="H302" s="45" t="s">
        <v>113</v>
      </c>
      <c r="I302" s="724" t="s">
        <v>138</v>
      </c>
      <c r="J302" s="253" t="s">
        <v>138</v>
      </c>
      <c r="K302" s="335">
        <v>100</v>
      </c>
      <c r="L302" s="336">
        <f t="shared" si="136"/>
        <v>25000</v>
      </c>
      <c r="M302" s="451">
        <v>100</v>
      </c>
      <c r="N302" s="452">
        <f t="shared" si="137"/>
        <v>25000</v>
      </c>
      <c r="O302" s="378">
        <v>100</v>
      </c>
      <c r="P302" s="489">
        <f t="shared" si="138"/>
        <v>25000</v>
      </c>
      <c r="Q302" s="451">
        <v>100</v>
      </c>
      <c r="R302" s="525">
        <f t="shared" si="139"/>
        <v>25000</v>
      </c>
      <c r="S302" s="378">
        <v>100</v>
      </c>
      <c r="T302" s="489">
        <f t="shared" si="140"/>
        <v>25000</v>
      </c>
      <c r="U302" s="559">
        <v>100</v>
      </c>
      <c r="V302" s="525">
        <f t="shared" si="141"/>
        <v>25000</v>
      </c>
      <c r="W302" s="595">
        <v>100</v>
      </c>
      <c r="X302" s="153">
        <f t="shared" si="142"/>
        <v>25000</v>
      </c>
    </row>
    <row r="303" spans="2:24" ht="16.5" thickBot="1" x14ac:dyDescent="0.3">
      <c r="B303" s="63">
        <v>291</v>
      </c>
      <c r="C303" s="177"/>
      <c r="D303" s="197"/>
      <c r="E303" s="198"/>
      <c r="F303" s="198"/>
      <c r="G303" s="199"/>
      <c r="H303" s="46" t="s">
        <v>113</v>
      </c>
      <c r="I303" s="724" t="s">
        <v>138</v>
      </c>
      <c r="J303" s="254" t="s">
        <v>138</v>
      </c>
      <c r="K303" s="337">
        <v>100</v>
      </c>
      <c r="L303" s="338">
        <f t="shared" si="136"/>
        <v>25000</v>
      </c>
      <c r="M303" s="453">
        <v>100</v>
      </c>
      <c r="N303" s="454">
        <f t="shared" si="137"/>
        <v>25000</v>
      </c>
      <c r="O303" s="379">
        <v>100</v>
      </c>
      <c r="P303" s="490">
        <f t="shared" si="138"/>
        <v>25000</v>
      </c>
      <c r="Q303" s="453">
        <v>100</v>
      </c>
      <c r="R303" s="526">
        <f t="shared" si="139"/>
        <v>25000</v>
      </c>
      <c r="S303" s="379">
        <v>100</v>
      </c>
      <c r="T303" s="490">
        <f t="shared" si="140"/>
        <v>25000</v>
      </c>
      <c r="U303" s="560">
        <v>100</v>
      </c>
      <c r="V303" s="526">
        <f t="shared" si="141"/>
        <v>25000</v>
      </c>
      <c r="W303" s="596">
        <v>100</v>
      </c>
      <c r="X303" s="154">
        <f t="shared" si="142"/>
        <v>25000</v>
      </c>
    </row>
    <row r="304" spans="2:24" ht="16.5" thickBot="1" x14ac:dyDescent="0.3">
      <c r="B304" s="63">
        <v>292</v>
      </c>
      <c r="C304" s="177"/>
      <c r="D304" s="191" t="s">
        <v>114</v>
      </c>
      <c r="E304" s="192"/>
      <c r="F304" s="192"/>
      <c r="G304" s="193"/>
      <c r="H304" s="47" t="s">
        <v>115</v>
      </c>
      <c r="I304" s="724" t="s">
        <v>138</v>
      </c>
      <c r="J304" s="255" t="s">
        <v>137</v>
      </c>
      <c r="K304" s="333">
        <v>100</v>
      </c>
      <c r="L304" s="334">
        <f t="shared" si="136"/>
        <v>25000</v>
      </c>
      <c r="M304" s="449">
        <v>100</v>
      </c>
      <c r="N304" s="450">
        <f t="shared" si="137"/>
        <v>25000</v>
      </c>
      <c r="O304" s="377">
        <v>100</v>
      </c>
      <c r="P304" s="488">
        <f t="shared" si="138"/>
        <v>25000</v>
      </c>
      <c r="Q304" s="449">
        <v>100</v>
      </c>
      <c r="R304" s="524">
        <f t="shared" si="139"/>
        <v>25000</v>
      </c>
      <c r="S304" s="377">
        <v>100</v>
      </c>
      <c r="T304" s="488">
        <f t="shared" si="140"/>
        <v>25000</v>
      </c>
      <c r="U304" s="558">
        <v>100</v>
      </c>
      <c r="V304" s="524">
        <f t="shared" si="141"/>
        <v>25000</v>
      </c>
      <c r="W304" s="594">
        <v>100</v>
      </c>
      <c r="X304" s="152">
        <f t="shared" si="142"/>
        <v>25000</v>
      </c>
    </row>
    <row r="305" spans="2:24" ht="16.5" thickBot="1" x14ac:dyDescent="0.3">
      <c r="B305" s="63">
        <v>293</v>
      </c>
      <c r="C305" s="177"/>
      <c r="D305" s="194"/>
      <c r="E305" s="195"/>
      <c r="F305" s="195"/>
      <c r="G305" s="196"/>
      <c r="H305" s="45" t="s">
        <v>116</v>
      </c>
      <c r="I305" s="724" t="s">
        <v>138</v>
      </c>
      <c r="J305" s="253" t="s">
        <v>137</v>
      </c>
      <c r="K305" s="335">
        <v>100</v>
      </c>
      <c r="L305" s="336">
        <f t="shared" si="136"/>
        <v>25000</v>
      </c>
      <c r="M305" s="451">
        <v>100</v>
      </c>
      <c r="N305" s="452">
        <f t="shared" si="137"/>
        <v>25000</v>
      </c>
      <c r="O305" s="378">
        <v>100</v>
      </c>
      <c r="P305" s="489">
        <f t="shared" si="138"/>
        <v>25000</v>
      </c>
      <c r="Q305" s="451">
        <v>100</v>
      </c>
      <c r="R305" s="525">
        <f t="shared" si="139"/>
        <v>25000</v>
      </c>
      <c r="S305" s="378">
        <v>100</v>
      </c>
      <c r="T305" s="489">
        <f t="shared" si="140"/>
        <v>25000</v>
      </c>
      <c r="U305" s="559">
        <v>100</v>
      </c>
      <c r="V305" s="525">
        <f t="shared" si="141"/>
        <v>25000</v>
      </c>
      <c r="W305" s="595">
        <v>100</v>
      </c>
      <c r="X305" s="153">
        <f t="shared" si="142"/>
        <v>25000</v>
      </c>
    </row>
    <row r="306" spans="2:24" ht="16.5" thickBot="1" x14ac:dyDescent="0.3">
      <c r="B306" s="63">
        <v>294</v>
      </c>
      <c r="C306" s="177"/>
      <c r="D306" s="194"/>
      <c r="E306" s="195"/>
      <c r="F306" s="195"/>
      <c r="G306" s="196"/>
      <c r="H306" s="45" t="s">
        <v>117</v>
      </c>
      <c r="I306" s="724" t="s">
        <v>138</v>
      </c>
      <c r="J306" s="253" t="s">
        <v>137</v>
      </c>
      <c r="K306" s="335">
        <v>100</v>
      </c>
      <c r="L306" s="336">
        <f t="shared" si="136"/>
        <v>25000</v>
      </c>
      <c r="M306" s="451">
        <v>100</v>
      </c>
      <c r="N306" s="452">
        <f t="shared" si="137"/>
        <v>25000</v>
      </c>
      <c r="O306" s="378">
        <v>100</v>
      </c>
      <c r="P306" s="489">
        <f t="shared" si="138"/>
        <v>25000</v>
      </c>
      <c r="Q306" s="451">
        <v>100</v>
      </c>
      <c r="R306" s="525">
        <f t="shared" si="139"/>
        <v>25000</v>
      </c>
      <c r="S306" s="378">
        <v>100</v>
      </c>
      <c r="T306" s="489">
        <f t="shared" si="140"/>
        <v>25000</v>
      </c>
      <c r="U306" s="559">
        <v>100</v>
      </c>
      <c r="V306" s="525">
        <f t="shared" si="141"/>
        <v>25000</v>
      </c>
      <c r="W306" s="595">
        <v>100</v>
      </c>
      <c r="X306" s="153">
        <f t="shared" si="142"/>
        <v>25000</v>
      </c>
    </row>
    <row r="307" spans="2:24" ht="16.5" thickBot="1" x14ac:dyDescent="0.3">
      <c r="B307" s="63">
        <v>295</v>
      </c>
      <c r="C307" s="177"/>
      <c r="D307" s="194"/>
      <c r="E307" s="195"/>
      <c r="F307" s="195"/>
      <c r="G307" s="196"/>
      <c r="H307" s="45" t="s">
        <v>118</v>
      </c>
      <c r="I307" s="724" t="s">
        <v>138</v>
      </c>
      <c r="J307" s="253" t="s">
        <v>138</v>
      </c>
      <c r="K307" s="335">
        <v>100</v>
      </c>
      <c r="L307" s="336">
        <f t="shared" si="136"/>
        <v>25000</v>
      </c>
      <c r="M307" s="451">
        <v>100</v>
      </c>
      <c r="N307" s="452">
        <f t="shared" si="137"/>
        <v>25000</v>
      </c>
      <c r="O307" s="378">
        <v>100</v>
      </c>
      <c r="P307" s="489">
        <f t="shared" si="138"/>
        <v>25000</v>
      </c>
      <c r="Q307" s="451">
        <v>100</v>
      </c>
      <c r="R307" s="525">
        <f t="shared" si="139"/>
        <v>25000</v>
      </c>
      <c r="S307" s="378">
        <v>100</v>
      </c>
      <c r="T307" s="489">
        <f t="shared" si="140"/>
        <v>25000</v>
      </c>
      <c r="U307" s="559">
        <v>100</v>
      </c>
      <c r="V307" s="525">
        <f t="shared" si="141"/>
        <v>25000</v>
      </c>
      <c r="W307" s="595">
        <v>100</v>
      </c>
      <c r="X307" s="153">
        <f t="shared" si="142"/>
        <v>25000</v>
      </c>
    </row>
    <row r="308" spans="2:24" ht="16.5" thickBot="1" x14ac:dyDescent="0.3">
      <c r="B308" s="63">
        <v>296</v>
      </c>
      <c r="C308" s="177"/>
      <c r="D308" s="228"/>
      <c r="E308" s="229"/>
      <c r="F308" s="229"/>
      <c r="G308" s="230"/>
      <c r="H308" s="45" t="s">
        <v>118</v>
      </c>
      <c r="I308" s="724" t="s">
        <v>138</v>
      </c>
      <c r="J308" s="253" t="s">
        <v>138</v>
      </c>
      <c r="K308" s="335">
        <v>100</v>
      </c>
      <c r="L308" s="336">
        <f t="shared" si="136"/>
        <v>25000</v>
      </c>
      <c r="M308" s="451">
        <v>100</v>
      </c>
      <c r="N308" s="452">
        <f t="shared" si="137"/>
        <v>25000</v>
      </c>
      <c r="O308" s="378">
        <v>100</v>
      </c>
      <c r="P308" s="489">
        <f t="shared" si="138"/>
        <v>25000</v>
      </c>
      <c r="Q308" s="451">
        <v>100</v>
      </c>
      <c r="R308" s="525">
        <f t="shared" si="139"/>
        <v>25000</v>
      </c>
      <c r="S308" s="378">
        <v>100</v>
      </c>
      <c r="T308" s="489">
        <f t="shared" si="140"/>
        <v>25000</v>
      </c>
      <c r="U308" s="559">
        <v>100</v>
      </c>
      <c r="V308" s="525">
        <f t="shared" si="141"/>
        <v>25000</v>
      </c>
      <c r="W308" s="595">
        <v>100</v>
      </c>
      <c r="X308" s="153">
        <f t="shared" si="142"/>
        <v>25000</v>
      </c>
    </row>
    <row r="309" spans="2:24" ht="16.5" thickBot="1" x14ac:dyDescent="0.3">
      <c r="B309" s="167">
        <v>297</v>
      </c>
      <c r="C309" s="178"/>
      <c r="D309" s="231" t="s">
        <v>119</v>
      </c>
      <c r="E309" s="232"/>
      <c r="F309" s="232"/>
      <c r="G309" s="233"/>
      <c r="H309" s="67" t="s">
        <v>120</v>
      </c>
      <c r="I309" s="728" t="s">
        <v>138</v>
      </c>
      <c r="J309" s="263" t="s">
        <v>138</v>
      </c>
      <c r="K309" s="339">
        <v>100</v>
      </c>
      <c r="L309" s="340">
        <f t="shared" si="136"/>
        <v>25000</v>
      </c>
      <c r="M309" s="455">
        <v>100</v>
      </c>
      <c r="N309" s="456">
        <f t="shared" si="137"/>
        <v>25000</v>
      </c>
      <c r="O309" s="380">
        <v>100</v>
      </c>
      <c r="P309" s="491">
        <f t="shared" si="138"/>
        <v>25000</v>
      </c>
      <c r="Q309" s="455">
        <v>100</v>
      </c>
      <c r="R309" s="527">
        <f t="shared" si="139"/>
        <v>25000</v>
      </c>
      <c r="S309" s="380">
        <v>100</v>
      </c>
      <c r="T309" s="491">
        <f t="shared" si="140"/>
        <v>25000</v>
      </c>
      <c r="U309" s="561">
        <v>100</v>
      </c>
      <c r="V309" s="527">
        <f t="shared" si="141"/>
        <v>25000</v>
      </c>
      <c r="W309" s="597">
        <v>100</v>
      </c>
      <c r="X309" s="155">
        <f t="shared" si="142"/>
        <v>25000</v>
      </c>
    </row>
    <row r="310" spans="2:24" ht="16.5" hidden="1" customHeight="1" thickTop="1" thickBot="1" x14ac:dyDescent="0.3">
      <c r="B310" s="160">
        <f t="shared" ref="B310:B320" si="143">B309+1</f>
        <v>298</v>
      </c>
      <c r="C310" s="22"/>
      <c r="D310" s="11" t="s">
        <v>111</v>
      </c>
      <c r="E310" s="1"/>
      <c r="F310" s="2"/>
      <c r="G310" s="3"/>
      <c r="H310" s="14" t="s">
        <v>112</v>
      </c>
      <c r="I310" s="71"/>
      <c r="J310" s="71"/>
      <c r="K310" s="18"/>
      <c r="L310" s="18"/>
      <c r="M310" s="7"/>
      <c r="N310" s="7"/>
      <c r="O310" s="18"/>
      <c r="P310" s="18"/>
      <c r="Q310" s="7"/>
      <c r="R310" s="7"/>
      <c r="S310" s="18"/>
      <c r="T310" s="18"/>
      <c r="U310" s="7"/>
      <c r="V310" s="7"/>
      <c r="W310" s="18"/>
      <c r="X310" s="18"/>
    </row>
    <row r="311" spans="2:24" ht="16.5" hidden="1" customHeight="1" thickBot="1" x14ac:dyDescent="0.3">
      <c r="B311" s="63">
        <f t="shared" si="143"/>
        <v>299</v>
      </c>
      <c r="C311" s="22"/>
      <c r="D311" s="10"/>
      <c r="E311" s="1"/>
      <c r="F311" s="2"/>
      <c r="G311" s="3"/>
      <c r="H311" s="14" t="s">
        <v>113</v>
      </c>
      <c r="I311" s="71"/>
      <c r="J311" s="71"/>
      <c r="K311" s="18"/>
      <c r="L311" s="18"/>
      <c r="M311" s="7"/>
      <c r="N311" s="7"/>
      <c r="O311" s="18"/>
      <c r="P311" s="18"/>
      <c r="Q311" s="7"/>
      <c r="R311" s="7"/>
      <c r="S311" s="18"/>
      <c r="T311" s="18"/>
      <c r="U311" s="7"/>
      <c r="V311" s="7"/>
      <c r="W311" s="18"/>
      <c r="X311" s="18"/>
    </row>
    <row r="312" spans="2:24" ht="16.5" hidden="1" customHeight="1" thickBot="1" x14ac:dyDescent="0.3">
      <c r="B312" s="63">
        <f t="shared" si="143"/>
        <v>300</v>
      </c>
      <c r="C312" s="22"/>
      <c r="D312" s="10"/>
      <c r="E312" s="1"/>
      <c r="F312" s="2"/>
      <c r="G312" s="3"/>
      <c r="H312" s="14" t="s">
        <v>113</v>
      </c>
      <c r="I312" s="71"/>
      <c r="J312" s="71"/>
      <c r="K312" s="18"/>
      <c r="L312" s="18"/>
      <c r="M312" s="7"/>
      <c r="N312" s="7"/>
      <c r="O312" s="18"/>
      <c r="P312" s="18"/>
      <c r="Q312" s="7"/>
      <c r="R312" s="7"/>
      <c r="S312" s="18"/>
      <c r="T312" s="18"/>
      <c r="U312" s="7"/>
      <c r="V312" s="7"/>
      <c r="W312" s="18"/>
      <c r="X312" s="18"/>
    </row>
    <row r="313" spans="2:24" ht="16.5" hidden="1" customHeight="1" thickBot="1" x14ac:dyDescent="0.3">
      <c r="B313" s="63">
        <f t="shared" si="143"/>
        <v>301</v>
      </c>
      <c r="C313" s="22"/>
      <c r="D313" s="10"/>
      <c r="E313" s="1"/>
      <c r="F313" s="2"/>
      <c r="G313" s="3"/>
      <c r="H313" s="14" t="s">
        <v>113</v>
      </c>
      <c r="I313" s="71"/>
      <c r="J313" s="71"/>
      <c r="K313" s="18"/>
      <c r="L313" s="18"/>
      <c r="M313" s="7"/>
      <c r="N313" s="7"/>
      <c r="O313" s="18"/>
      <c r="P313" s="18"/>
      <c r="Q313" s="7"/>
      <c r="R313" s="7"/>
      <c r="S313" s="18"/>
      <c r="T313" s="18"/>
      <c r="U313" s="7"/>
      <c r="V313" s="7"/>
      <c r="W313" s="18"/>
      <c r="X313" s="18"/>
    </row>
    <row r="314" spans="2:24" ht="16.5" hidden="1" customHeight="1" thickBot="1" x14ac:dyDescent="0.3">
      <c r="B314" s="63">
        <f t="shared" si="143"/>
        <v>302</v>
      </c>
      <c r="C314" s="22"/>
      <c r="D314" s="10"/>
      <c r="E314" s="1"/>
      <c r="F314" s="2"/>
      <c r="G314" s="3"/>
      <c r="H314" s="15" t="s">
        <v>113</v>
      </c>
      <c r="I314" s="72"/>
      <c r="J314" s="72"/>
      <c r="K314" s="19"/>
      <c r="L314" s="19"/>
      <c r="M314" s="8"/>
      <c r="N314" s="8"/>
      <c r="O314" s="19"/>
      <c r="P314" s="19"/>
      <c r="Q314" s="8"/>
      <c r="R314" s="8"/>
      <c r="S314" s="19"/>
      <c r="T314" s="19"/>
      <c r="U314" s="8"/>
      <c r="V314" s="8"/>
      <c r="W314" s="19"/>
      <c r="X314" s="19"/>
    </row>
    <row r="315" spans="2:24" ht="16.5" hidden="1" customHeight="1" thickBot="1" x14ac:dyDescent="0.3">
      <c r="B315" s="63">
        <f t="shared" si="143"/>
        <v>303</v>
      </c>
      <c r="C315" s="22"/>
      <c r="D315" s="11" t="s">
        <v>114</v>
      </c>
      <c r="E315" s="1"/>
      <c r="F315" s="2"/>
      <c r="G315" s="3"/>
      <c r="H315" s="14" t="s">
        <v>115</v>
      </c>
      <c r="I315" s="71"/>
      <c r="J315" s="71"/>
      <c r="K315" s="18"/>
      <c r="L315" s="18"/>
      <c r="M315" s="7"/>
      <c r="N315" s="7"/>
      <c r="O315" s="18"/>
      <c r="P315" s="18"/>
      <c r="Q315" s="7"/>
      <c r="R315" s="7"/>
      <c r="S315" s="18"/>
      <c r="T315" s="18"/>
      <c r="U315" s="7"/>
      <c r="V315" s="7"/>
      <c r="W315" s="18"/>
      <c r="X315" s="18"/>
    </row>
    <row r="316" spans="2:24" ht="16.5" hidden="1" customHeight="1" thickBot="1" x14ac:dyDescent="0.3">
      <c r="B316" s="63">
        <f t="shared" si="143"/>
        <v>304</v>
      </c>
      <c r="C316" s="22"/>
      <c r="D316" s="10"/>
      <c r="E316" s="1"/>
      <c r="F316" s="2"/>
      <c r="G316" s="3"/>
      <c r="H316" s="14" t="s">
        <v>116</v>
      </c>
      <c r="I316" s="71"/>
      <c r="J316" s="71"/>
      <c r="K316" s="18"/>
      <c r="L316" s="18"/>
      <c r="M316" s="7"/>
      <c r="N316" s="7"/>
      <c r="O316" s="18"/>
      <c r="P316" s="18"/>
      <c r="Q316" s="7"/>
      <c r="R316" s="7"/>
      <c r="S316" s="18"/>
      <c r="T316" s="18"/>
      <c r="U316" s="7"/>
      <c r="V316" s="7"/>
      <c r="W316" s="18"/>
      <c r="X316" s="18"/>
    </row>
    <row r="317" spans="2:24" ht="16.5" hidden="1" customHeight="1" thickBot="1" x14ac:dyDescent="0.3">
      <c r="B317" s="63">
        <f t="shared" si="143"/>
        <v>305</v>
      </c>
      <c r="C317" s="22"/>
      <c r="D317" s="10"/>
      <c r="E317" s="1"/>
      <c r="F317" s="2"/>
      <c r="G317" s="3"/>
      <c r="H317" s="14" t="s">
        <v>117</v>
      </c>
      <c r="I317" s="71"/>
      <c r="J317" s="71"/>
      <c r="K317" s="18"/>
      <c r="L317" s="18"/>
      <c r="M317" s="7"/>
      <c r="N317" s="7"/>
      <c r="O317" s="18"/>
      <c r="P317" s="18"/>
      <c r="Q317" s="7"/>
      <c r="R317" s="7"/>
      <c r="S317" s="18"/>
      <c r="T317" s="18"/>
      <c r="U317" s="7"/>
      <c r="V317" s="7"/>
      <c r="W317" s="18"/>
      <c r="X317" s="18"/>
    </row>
    <row r="318" spans="2:24" ht="16.5" hidden="1" customHeight="1" thickBot="1" x14ac:dyDescent="0.3">
      <c r="B318" s="63">
        <f t="shared" si="143"/>
        <v>306</v>
      </c>
      <c r="C318" s="22"/>
      <c r="D318" s="10"/>
      <c r="E318" s="1"/>
      <c r="F318" s="2"/>
      <c r="G318" s="3"/>
      <c r="H318" s="14" t="s">
        <v>118</v>
      </c>
      <c r="I318" s="71"/>
      <c r="J318" s="71"/>
      <c r="K318" s="18"/>
      <c r="L318" s="18"/>
      <c r="M318" s="7"/>
      <c r="N318" s="7"/>
      <c r="O318" s="18"/>
      <c r="P318" s="18"/>
      <c r="Q318" s="7"/>
      <c r="R318" s="7"/>
      <c r="S318" s="18"/>
      <c r="T318" s="18"/>
      <c r="U318" s="7"/>
      <c r="V318" s="7"/>
      <c r="W318" s="18"/>
      <c r="X318" s="18"/>
    </row>
    <row r="319" spans="2:24" ht="16.5" hidden="1" customHeight="1" thickBot="1" x14ac:dyDescent="0.3">
      <c r="B319" s="63">
        <f t="shared" si="143"/>
        <v>307</v>
      </c>
      <c r="C319" s="22"/>
      <c r="D319" s="10"/>
      <c r="E319" s="1"/>
      <c r="F319" s="2"/>
      <c r="G319" s="3"/>
      <c r="H319" s="15" t="s">
        <v>118</v>
      </c>
      <c r="I319" s="72"/>
      <c r="J319" s="72"/>
      <c r="K319" s="19"/>
      <c r="L319" s="19"/>
      <c r="M319" s="8"/>
      <c r="N319" s="8"/>
      <c r="O319" s="19"/>
      <c r="P319" s="19"/>
      <c r="Q319" s="8"/>
      <c r="R319" s="8"/>
      <c r="S319" s="19"/>
      <c r="T319" s="19"/>
      <c r="U319" s="8"/>
      <c r="V319" s="8"/>
      <c r="W319" s="19"/>
      <c r="X319" s="19"/>
    </row>
    <row r="320" spans="2:24" ht="16.5" hidden="1" customHeight="1" thickBot="1" x14ac:dyDescent="0.3">
      <c r="B320" s="63">
        <f t="shared" si="143"/>
        <v>308</v>
      </c>
      <c r="C320" s="22"/>
      <c r="D320" s="12" t="s">
        <v>119</v>
      </c>
      <c r="E320" s="4"/>
      <c r="F320" s="5"/>
      <c r="G320" s="6"/>
      <c r="H320" s="16" t="s">
        <v>120</v>
      </c>
      <c r="I320" s="71"/>
      <c r="J320" s="71"/>
      <c r="K320" s="20"/>
      <c r="L320" s="20"/>
      <c r="M320" s="9"/>
      <c r="N320" s="9"/>
      <c r="O320" s="20"/>
      <c r="P320" s="20"/>
      <c r="Q320" s="9"/>
      <c r="R320" s="9"/>
      <c r="S320" s="20"/>
      <c r="T320" s="20"/>
      <c r="U320" s="9"/>
      <c r="V320" s="9"/>
      <c r="W320" s="20"/>
      <c r="X320" s="20"/>
    </row>
    <row r="321" spans="2:3" ht="16.5" thickTop="1" x14ac:dyDescent="0.25">
      <c r="B321" s="13"/>
      <c r="C321" s="13"/>
    </row>
    <row r="322" spans="2:3" x14ac:dyDescent="0.25">
      <c r="B322" s="13"/>
    </row>
    <row r="323" spans="2:3" x14ac:dyDescent="0.25">
      <c r="B323" s="13"/>
    </row>
    <row r="324" spans="2:3" x14ac:dyDescent="0.25">
      <c r="B324" s="13"/>
    </row>
    <row r="325" spans="2:3" x14ac:dyDescent="0.25">
      <c r="B325" s="13"/>
    </row>
    <row r="326" spans="2:3" x14ac:dyDescent="0.25">
      <c r="B326" s="13"/>
    </row>
    <row r="327" spans="2:3" x14ac:dyDescent="0.25">
      <c r="B327" s="13"/>
    </row>
    <row r="328" spans="2:3" x14ac:dyDescent="0.25">
      <c r="B328" s="13"/>
    </row>
    <row r="329" spans="2:3" x14ac:dyDescent="0.25">
      <c r="B329" s="13"/>
    </row>
    <row r="330" spans="2:3" x14ac:dyDescent="0.25">
      <c r="B330" s="13"/>
    </row>
    <row r="331" spans="2:3" x14ac:dyDescent="0.25">
      <c r="B331" s="13"/>
    </row>
    <row r="332" spans="2:3" x14ac:dyDescent="0.25">
      <c r="B332" s="13"/>
    </row>
    <row r="333" spans="2:3" x14ac:dyDescent="0.25">
      <c r="B333" s="13"/>
    </row>
    <row r="334" spans="2:3" x14ac:dyDescent="0.25">
      <c r="B334" s="13"/>
    </row>
    <row r="335" spans="2:3" x14ac:dyDescent="0.25">
      <c r="B335" s="13"/>
    </row>
    <row r="336" spans="2:3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</sheetData>
  <mergeCells count="33">
    <mergeCell ref="D4:H4"/>
    <mergeCell ref="C284:J284"/>
    <mergeCell ref="D299:G303"/>
    <mergeCell ref="D304:G308"/>
    <mergeCell ref="D309:G309"/>
    <mergeCell ref="D285:G291"/>
    <mergeCell ref="D292:G296"/>
    <mergeCell ref="D234:G239"/>
    <mergeCell ref="D35:G38"/>
    <mergeCell ref="D39:G39"/>
    <mergeCell ref="D57:G60"/>
    <mergeCell ref="D297:G298"/>
    <mergeCell ref="C10:C27"/>
    <mergeCell ref="D28:G30"/>
    <mergeCell ref="D31:G34"/>
    <mergeCell ref="D40:G40"/>
    <mergeCell ref="C28:C40"/>
    <mergeCell ref="C234:C239"/>
    <mergeCell ref="C285:C291"/>
    <mergeCell ref="C292:C298"/>
    <mergeCell ref="C299:C309"/>
    <mergeCell ref="B2:W2"/>
    <mergeCell ref="D180:G222"/>
    <mergeCell ref="D156:G178"/>
    <mergeCell ref="D149:G154"/>
    <mergeCell ref="D144:G147"/>
    <mergeCell ref="D140:G142"/>
    <mergeCell ref="D129:G138"/>
    <mergeCell ref="D62:G127"/>
    <mergeCell ref="D49:G56"/>
    <mergeCell ref="C49:C148"/>
    <mergeCell ref="C149:C179"/>
    <mergeCell ref="C180:C233"/>
  </mergeCells>
  <phoneticPr fontId="4" type="noConversion"/>
  <printOptions horizontalCentered="1" verticalCentered="1"/>
  <pageMargins left="3.937007874015748E-2" right="3.937007874015748E-2" top="0.35433070866141736" bottom="0.35433070866141736" header="0.11811023622047245" footer="0.11811023622047245"/>
  <pageSetup paperSize="8" scale="46" orientation="portrait" r:id="rId1"/>
  <headerFooter>
    <oddHeader>&amp;LInput voor Aedes TCOtool 2.0 en PortfolioTool</oddHeader>
    <oddFooter>&amp;LCopyright Wereldstad-vgz&amp;C&amp;F&amp;D&amp;RHank Herfkens 06 -106 92 342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358FD20E6B84C937222F34E3A4D09" ma:contentTypeVersion="16" ma:contentTypeDescription="Een nieuw document maken." ma:contentTypeScope="" ma:versionID="48c0d0e87c8525d046691b7ceb30d784">
  <xsd:schema xmlns:xsd="http://www.w3.org/2001/XMLSchema" xmlns:xs="http://www.w3.org/2001/XMLSchema" xmlns:p="http://schemas.microsoft.com/office/2006/metadata/properties" xmlns:ns2="212339ed-b5a1-4958-84d4-ab14d56fa4e6" xmlns:ns3="6b3e95f3-a3a0-4756-a396-2c5fe0a3baf7" targetNamespace="http://schemas.microsoft.com/office/2006/metadata/properties" ma:root="true" ma:fieldsID="6ab453d13622b7eb11caf07e5e9a3005" ns2:_="" ns3:_="">
    <xsd:import namespace="212339ed-b5a1-4958-84d4-ab14d56fa4e6"/>
    <xsd:import namespace="6b3e95f3-a3a0-4756-a396-2c5fe0a3b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339ed-b5a1-4958-84d4-ab14d56fa4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acac1e45-f8a1-4aea-b517-65336cf208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e95f3-a3a0-4756-a396-2c5fe0a3baf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24e8ebd-5b79-4923-bc24-c1ec42c73762}" ma:internalName="TaxCatchAll" ma:showField="CatchAllData" ma:web="6b3e95f3-a3a0-4756-a396-2c5fe0a3ba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2339ed-b5a1-4958-84d4-ab14d56fa4e6">
      <Terms xmlns="http://schemas.microsoft.com/office/infopath/2007/PartnerControls"/>
    </lcf76f155ced4ddcb4097134ff3c332f>
    <TaxCatchAll xmlns="6b3e95f3-a3a0-4756-a396-2c5fe0a3baf7" xsi:nil="true"/>
  </documentManagement>
</p:properties>
</file>

<file path=customXml/itemProps1.xml><?xml version="1.0" encoding="utf-8"?>
<ds:datastoreItem xmlns:ds="http://schemas.openxmlformats.org/officeDocument/2006/customXml" ds:itemID="{39460C3F-285F-4FB3-BF4F-6941B4A209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5F395C-843B-4897-90BA-F009D58BA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339ed-b5a1-4958-84d4-ab14d56fa4e6"/>
    <ds:schemaRef ds:uri="6b3e95f3-a3a0-4756-a396-2c5fe0a3b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176D15-C0DE-4046-AFF3-FC01E3BB0AC2}">
  <ds:schemaRefs>
    <ds:schemaRef ds:uri="http://schemas.microsoft.com/office/2006/metadata/properties"/>
    <ds:schemaRef ds:uri="http://schemas.microsoft.com/office/infopath/2007/PartnerControls"/>
    <ds:schemaRef ds:uri="212339ed-b5a1-4958-84d4-ab14d56fa4e6"/>
    <ds:schemaRef ds:uri="6b3e95f3-a3a0-4756-a396-2c5fe0a3ba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Input TCOtool</vt:lpstr>
      <vt:lpstr>'Input TCOtool'!Afdrukbereik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Herfkens - De RGS Coach</dc:creator>
  <cp:lastModifiedBy>Hank Herfkens - De RGS Coach</cp:lastModifiedBy>
  <cp:lastPrinted>2024-03-24T09:01:03Z</cp:lastPrinted>
  <dcterms:created xsi:type="dcterms:W3CDTF">2024-02-07T07:26:49Z</dcterms:created>
  <dcterms:modified xsi:type="dcterms:W3CDTF">2024-04-14T07:05:09Z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0x010100264358FD20E6B84C937222F34E3A4D09</vt:lpwstr>
  </property>
</Properties>
</file>